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Y:\00 NR\SRTT\Instruction qualité\"/>
    </mc:Choice>
  </mc:AlternateContent>
  <xr:revisionPtr revIDLastSave="0" documentId="8_{13B8E1C7-F956-4DA6-A6D5-13D3F3AA41E6}" xr6:coauthVersionLast="47" xr6:coauthVersionMax="47" xr10:uidLastSave="{00000000-0000-0000-0000-000000000000}"/>
  <workbookProtection workbookAlgorithmName="SHA-512" workbookHashValue="KEQ0F7yDBdsToLoGZ0tGmtOpnfoXtKDnjq5D0tcTG1o2cQ1gs5oW5eiS88FHSE6t0fk2kl45FDg6Zpwn8HAXDw==" workbookSaltValue="zpZUbD6iaRWPidKwycjWyA==" workbookSpinCount="100000" lockStructure="1"/>
  <bookViews>
    <workbookView xWindow="-110" yWindow="-110" windowWidth="22780" windowHeight="14660" tabRatio="492" xr2:uid="{00000000-000D-0000-FFFF-FFFF00000000}"/>
  </bookViews>
  <sheets>
    <sheet name="International Order Form" sheetId="16" r:id="rId1"/>
    <sheet name="Demande d'Exportation" sheetId="13" r:id="rId2"/>
    <sheet name="Code D" sheetId="10" state="hidden" r:id="rId3"/>
    <sheet name="Code F" sheetId="11" state="hidden" r:id="rId4"/>
    <sheet name="Mode Operatoire" sheetId="14" state="hidden" r:id="rId5"/>
    <sheet name="Liste déroulante" sheetId="15" state="hidden" r:id="rId6"/>
  </sheets>
  <externalReferences>
    <externalReference r:id="rId7"/>
    <externalReference r:id="rId8"/>
  </externalReferences>
  <definedNames>
    <definedName name="ADRCLIENT">#REF!</definedName>
    <definedName name="ADRDEST">#REF!</definedName>
    <definedName name="AFACTURER">#REF!</definedName>
    <definedName name="AIR">#REF!</definedName>
    <definedName name="ARTICLE_1">#REF!</definedName>
    <definedName name="ARTICLE_2">#REF!</definedName>
    <definedName name="ARTICLE_3">#REF!</definedName>
    <definedName name="ARTICLE_4">#REF!</definedName>
    <definedName name="ARTICLE_5">#REF!</definedName>
    <definedName name="BONTRP">#REF!</definedName>
    <definedName name="CONTACTDEST">#REF!</definedName>
    <definedName name="DATEARRIVEE">#REF!</definedName>
    <definedName name="DATEDEM">#REF!</definedName>
    <definedName name="DATERRIVEE">#REF!</definedName>
    <definedName name="DES_1">#REF!</definedName>
    <definedName name="DES_2">#REF!</definedName>
    <definedName name="DES_3">#REF!</definedName>
    <definedName name="DES_4">#REF!</definedName>
    <definedName name="DES_5">#REF!</definedName>
    <definedName name="DEV_1">#REF!</definedName>
    <definedName name="DEV_2">#REF!</definedName>
    <definedName name="DEV_3">#REF!</definedName>
    <definedName name="DEV_4">#REF!</definedName>
    <definedName name="DEV_5">#REF!</definedName>
    <definedName name="Emballages">[1]LISTES!$A$175:$A$181</definedName>
    <definedName name="EXPRESS">#REF!</definedName>
    <definedName name="FAXDEST">#REF!</definedName>
    <definedName name="FAXPOUR">#REF!</definedName>
    <definedName name="FAXREDAC">#REF!</definedName>
    <definedName name="FOURNISSEUR">#REF!</definedName>
    <definedName name="GRATUIT">#REF!</definedName>
    <definedName name="IMDATE">#REF!</definedName>
    <definedName name="IMNO">#REF!</definedName>
    <definedName name="IMPERATIVE">#REF!</definedName>
    <definedName name="INCOTERM">#REF!</definedName>
    <definedName name="LIEUENLEVEMENT">#REF!</definedName>
    <definedName name="LISTE_DEVISE">OFFSET(#REF!,0,0,COUNTA(#REF!),1)</definedName>
    <definedName name="LISTE_INCOTERM">OFFSET(#REF!,0,0,COUNTA(#REF!),1)</definedName>
    <definedName name="LISTE_PAYS">OFFSET(#REF!,0,0,COUNTA(#REF!),1)</definedName>
    <definedName name="LST_COCHES">#REF!</definedName>
    <definedName name="LST_REGIME">#REF!</definedName>
    <definedName name="MAG_1">#REF!</definedName>
    <definedName name="MAG_2">#REF!</definedName>
    <definedName name="MAG_3">#REF!</definedName>
    <definedName name="MAG_4">#REF!</definedName>
    <definedName name="MAG_5">#REF!</definedName>
    <definedName name="MER">#REF!</definedName>
    <definedName name="MOTIF">#REF!</definedName>
    <definedName name="NOCOMSGA">#REF!</definedName>
    <definedName name="NODEM">#REF!</definedName>
    <definedName name="NODEMANDE">#REF!</definedName>
    <definedName name="NOMCLT">#REF!</definedName>
    <definedName name="NOMDEST">#REF!</definedName>
    <definedName name="OBSERVATIONS">#REF!</definedName>
    <definedName name="PAYS_1">#REF!</definedName>
    <definedName name="PAYS_2">#REF!</definedName>
    <definedName name="PAYS_3">#REF!</definedName>
    <definedName name="PAYS_4">#REF!</definedName>
    <definedName name="PAYS_5">#REF!</definedName>
    <definedName name="PAYSCLIENT">#REF!</definedName>
    <definedName name="PAYSDEST">#REF!</definedName>
    <definedName name="POIDS_1">#REF!</definedName>
    <definedName name="POIDS_2">#REF!</definedName>
    <definedName name="POIDS_3">#REF!</definedName>
    <definedName name="POIDS_4">#REF!</definedName>
    <definedName name="POIDS_5">#REF!</definedName>
    <definedName name="POUR">#REF!</definedName>
    <definedName name="PRIXT_1">#REF!</definedName>
    <definedName name="PRIXT_2">#REF!</definedName>
    <definedName name="PRIXT_3">#REF!</definedName>
    <definedName name="PRIXT_4">#REF!</definedName>
    <definedName name="PRIXT_5">#REF!</definedName>
    <definedName name="PRIXU_1">#REF!</definedName>
    <definedName name="PRIXU_2">#REF!</definedName>
    <definedName name="PRIXU_3">#REF!</definedName>
    <definedName name="PRIXU_4">#REF!</definedName>
    <definedName name="PRIXU_5">#REF!</definedName>
    <definedName name="PROJET">#REF!</definedName>
    <definedName name="QTE_1">#REF!</definedName>
    <definedName name="QTE_2">#REF!</definedName>
    <definedName name="QTE_3">#REF!</definedName>
    <definedName name="QTE_4">#REF!</definedName>
    <definedName name="QTE_5">#REF!</definedName>
    <definedName name="REDACTEUR">#REF!</definedName>
    <definedName name="REFCOMFIL">#REF!</definedName>
    <definedName name="REFFAC">#REF!</definedName>
    <definedName name="REFOFFCOM">#REF!</definedName>
    <definedName name="REG_1">#REF!</definedName>
    <definedName name="REG_2">#REF!</definedName>
    <definedName name="REG_3">#REF!</definedName>
    <definedName name="REG_4">#REF!</definedName>
    <definedName name="REG_5">#REF!</definedName>
    <definedName name="ROUTE">#REF!</definedName>
    <definedName name="SCEDEST">#REF!</definedName>
    <definedName name="SCEREDAC">#REF!</definedName>
    <definedName name="SECTION">#REF!</definedName>
    <definedName name="SITE">#REF!</definedName>
    <definedName name="SITEREDAC">#REF!</definedName>
    <definedName name="SOUHAITEE">#REF!</definedName>
    <definedName name="TACHE">#REF!</definedName>
    <definedName name="TELDEST">#REF!</definedName>
    <definedName name="TELPOUR">#REF!</definedName>
    <definedName name="TELREDAC">#REF!</definedName>
    <definedName name="TRANSITAIRE_PORT">[2]LISTES!$A$110:$A$121</definedName>
    <definedName name="TRFCG_NON">#REF!</definedName>
    <definedName name="TRFCG_OUI">#REF!</definedName>
    <definedName name="_xlnm.Print_Area" localSheetId="1">'Demande d''Exportation'!$C$3:$R$62</definedName>
    <definedName name="_xlnm.Print_Area" localSheetId="4">'Mode Operatoire'!$C$1:$O$98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1" i="13" l="1"/>
  <c r="R33" i="13"/>
  <c r="R34" i="13"/>
  <c r="R35" i="13"/>
  <c r="R36" i="13"/>
  <c r="R37" i="13"/>
  <c r="R38" i="13"/>
  <c r="R39" i="13"/>
  <c r="R40" i="13"/>
  <c r="Q33" i="13"/>
  <c r="Q34" i="13"/>
  <c r="Q35" i="13"/>
  <c r="Q36" i="13"/>
  <c r="Q37" i="13"/>
  <c r="Q38" i="13"/>
  <c r="Q39" i="13"/>
  <c r="Q40" i="13"/>
  <c r="P33" i="13"/>
  <c r="P34" i="13"/>
  <c r="P35" i="13"/>
  <c r="P36" i="13"/>
  <c r="P37" i="13"/>
  <c r="P38" i="13"/>
  <c r="P39" i="13"/>
  <c r="P40" i="13"/>
  <c r="O33" i="13"/>
  <c r="O34" i="13"/>
  <c r="O35" i="13"/>
  <c r="O36" i="13"/>
  <c r="O37" i="13"/>
  <c r="O38" i="13"/>
  <c r="O39" i="13"/>
  <c r="O40" i="13"/>
  <c r="M33" i="13"/>
  <c r="M34" i="13"/>
  <c r="M35" i="13"/>
  <c r="M36" i="13"/>
  <c r="M37" i="13"/>
  <c r="M38" i="13"/>
  <c r="M39" i="13"/>
  <c r="M40" i="13"/>
  <c r="K35" i="13"/>
  <c r="K36" i="13"/>
  <c r="K37" i="13"/>
  <c r="K38" i="13"/>
  <c r="K39" i="13"/>
  <c r="K40" i="13"/>
  <c r="J36" i="13"/>
  <c r="J37" i="13"/>
  <c r="J38" i="13"/>
  <c r="J39" i="13"/>
  <c r="J40" i="13"/>
  <c r="H34" i="13"/>
  <c r="I34" i="13"/>
  <c r="H35" i="13"/>
  <c r="I35" i="13"/>
  <c r="H36" i="13"/>
  <c r="I36" i="13"/>
  <c r="H37" i="13"/>
  <c r="I37" i="13"/>
  <c r="H38" i="13"/>
  <c r="I38" i="13"/>
  <c r="H39" i="13"/>
  <c r="I39" i="13"/>
  <c r="H40" i="13"/>
  <c r="I40" i="13"/>
  <c r="G34" i="13"/>
  <c r="G35" i="13"/>
  <c r="G36" i="13"/>
  <c r="G37" i="13"/>
  <c r="G38" i="13"/>
  <c r="G39" i="13"/>
  <c r="G40" i="13"/>
  <c r="J35" i="13"/>
  <c r="K34" i="13"/>
  <c r="J34" i="13"/>
  <c r="G2" i="16"/>
  <c r="H23" i="16"/>
  <c r="G3" i="16" l="1"/>
  <c r="F34" i="16"/>
  <c r="F35" i="16"/>
  <c r="F33" i="16"/>
  <c r="P32" i="13"/>
  <c r="E35" i="11" l="1"/>
  <c r="E42" i="10"/>
  <c r="E33" i="11"/>
  <c r="E30" i="11"/>
  <c r="E28" i="11"/>
  <c r="E26" i="11"/>
  <c r="E24" i="11"/>
  <c r="E20" i="11"/>
  <c r="E5" i="11"/>
  <c r="E38" i="10"/>
  <c r="C23" i="13"/>
  <c r="E30" i="10"/>
  <c r="E28" i="10"/>
  <c r="E26" i="10"/>
  <c r="E24" i="10"/>
  <c r="E20" i="10"/>
  <c r="E5" i="10"/>
  <c r="R32" i="13"/>
  <c r="O32" i="13"/>
  <c r="O41" i="13" s="1"/>
  <c r="K33" i="13"/>
  <c r="K32" i="13"/>
  <c r="J33" i="13"/>
  <c r="J32" i="13"/>
  <c r="I33" i="13"/>
  <c r="H33" i="13"/>
  <c r="H32" i="13"/>
  <c r="G33" i="13"/>
  <c r="G32" i="13"/>
  <c r="O23" i="13"/>
  <c r="H13" i="13"/>
  <c r="Q20" i="13"/>
  <c r="J20" i="13"/>
  <c r="M19" i="13"/>
  <c r="M18" i="13"/>
  <c r="M17" i="13"/>
  <c r="M16" i="13"/>
  <c r="M15" i="13"/>
  <c r="M14" i="13"/>
  <c r="M13" i="13"/>
  <c r="H19" i="13"/>
  <c r="H18" i="13"/>
  <c r="H17" i="13"/>
  <c r="H16" i="13"/>
  <c r="H15" i="13"/>
  <c r="K14" i="13"/>
  <c r="K7" i="13"/>
  <c r="H30" i="16" l="1"/>
  <c r="H27" i="16"/>
  <c r="H26" i="16"/>
  <c r="H22" i="16"/>
  <c r="F22" i="16"/>
  <c r="M32" i="13" l="1"/>
  <c r="M41" i="13" s="1"/>
  <c r="F31" i="16"/>
  <c r="Q32" i="13"/>
  <c r="Q41" i="13" s="1"/>
  <c r="H31" i="16"/>
  <c r="E9" i="11" l="1"/>
  <c r="E9" i="10"/>
  <c r="I32" i="13"/>
  <c r="O54" i="13" l="1"/>
  <c r="N54" i="13"/>
  <c r="C54" i="13"/>
  <c r="Q53" i="13"/>
  <c r="Q52" i="13"/>
  <c r="Q51" i="13"/>
  <c r="Q50" i="13"/>
  <c r="Q49" i="13"/>
  <c r="C41" i="13"/>
  <c r="Q54" i="13" l="1"/>
  <c r="C15" i="11" l="1"/>
  <c r="H33" i="11"/>
  <c r="C69" i="11"/>
  <c r="C15" i="10"/>
  <c r="H42" i="10"/>
  <c r="C56" i="10"/>
  <c r="H3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ISIS</author>
  </authors>
  <commentList>
    <comment ref="P32" authorId="0" shapeId="0" xr:uid="{00000000-0006-0000-0100-000002000000}">
      <text>
        <r>
          <rPr>
            <b/>
            <sz val="9"/>
            <color indexed="81"/>
            <rFont val="Tahoma"/>
            <family val="2"/>
          </rPr>
          <t>ISIS:</t>
        </r>
        <r>
          <rPr>
            <sz val="9"/>
            <color indexed="81"/>
            <rFont val="Tahoma"/>
            <family val="2"/>
          </rPr>
          <t xml:space="preserve">
Price adjusted on November 2014 at an exchange rate of $ = 0.80 euro
US pricing at $330 = 264 euro
11 June 2015 Exch rate at 1.12 $ per E
Us pricing at $330= 294 euro
Changed price from 264 to 285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ISIS</author>
    <author>F286287</author>
  </authors>
  <commentList>
    <comment ref="C30" authorId="0" shapeId="0" xr:uid="{00000000-0006-0000-0200-000001000000}">
      <text>
        <r>
          <rPr>
            <b/>
            <sz val="9"/>
            <color indexed="81"/>
            <rFont val="Tahoma"/>
            <family val="2"/>
          </rPr>
          <t>ISIS:</t>
        </r>
        <r>
          <rPr>
            <sz val="9"/>
            <color indexed="81"/>
            <rFont val="Tahoma"/>
            <family val="2"/>
          </rPr>
          <t xml:space="preserve">
OK pour pays de destination sans code</t>
        </r>
      </text>
    </comment>
    <comment ref="C38" authorId="0" shapeId="0" xr:uid="{00000000-0006-0000-0200-000002000000}">
      <text>
        <r>
          <rPr>
            <b/>
            <sz val="9"/>
            <color indexed="81"/>
            <rFont val="Tahoma"/>
            <family val="2"/>
          </rPr>
          <t>ISIS:</t>
        </r>
        <r>
          <rPr>
            <sz val="9"/>
            <color indexed="81"/>
            <rFont val="Tahoma"/>
            <family val="2"/>
          </rPr>
          <t xml:space="preserve">
Tirer de la commande - si avion est coché, donc vrac avion sinon = route
</t>
        </r>
      </text>
    </comment>
    <comment ref="C40" authorId="1" shapeId="0" xr:uid="{00000000-0006-0000-0200-000003000000}">
      <text>
        <r>
          <rPr>
            <b/>
            <sz val="9"/>
            <color indexed="81"/>
            <rFont val="Tahoma"/>
            <family val="2"/>
          </rPr>
          <t>CIP = Standard groupe</t>
        </r>
      </text>
    </comment>
    <comment ref="C55" authorId="1" shapeId="0" xr:uid="{00000000-0006-0000-0200-000004000000}">
      <text>
        <r>
          <rPr>
            <b/>
            <sz val="9"/>
            <color indexed="81"/>
            <rFont val="Tahoma"/>
            <family val="2"/>
          </rPr>
          <t>Attention si le code est utilisé dans TOM-TX, un batch de nuit obligatoire (délai de 24H minimum)</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ISIS</author>
    <author>F286287</author>
  </authors>
  <commentList>
    <comment ref="I3" authorId="0" shapeId="0" xr:uid="{00000000-0006-0000-0300-000001000000}">
      <text>
        <r>
          <rPr>
            <b/>
            <sz val="9"/>
            <color indexed="81"/>
            <rFont val="Tahoma"/>
            <family val="2"/>
          </rPr>
          <t>ISIS:</t>
        </r>
        <r>
          <rPr>
            <sz val="9"/>
            <color indexed="81"/>
            <rFont val="Tahoma"/>
            <family val="2"/>
          </rPr>
          <t xml:space="preserve">
Doit-on mettre credit france en copie de toutes les demande ou que pour les demande france</t>
        </r>
      </text>
    </comment>
    <comment ref="H18" authorId="0" shapeId="0" xr:uid="{00000000-0006-0000-0300-000002000000}">
      <text>
        <r>
          <rPr>
            <b/>
            <sz val="9"/>
            <color indexed="81"/>
            <rFont val="Tahoma"/>
            <family val="2"/>
          </rPr>
          <t>ISIS:</t>
        </r>
        <r>
          <rPr>
            <sz val="9"/>
            <color indexed="81"/>
            <rFont val="Tahoma"/>
            <family val="2"/>
          </rPr>
          <t xml:space="preserve">
certificat fiscal meme si nous facturons la TVA et que les commandes sont de moins de 10k euros</t>
        </r>
      </text>
    </comment>
    <comment ref="C33" authorId="0" shapeId="0" xr:uid="{00000000-0006-0000-0300-000003000000}">
      <text>
        <r>
          <rPr>
            <b/>
            <sz val="9"/>
            <color indexed="81"/>
            <rFont val="Tahoma"/>
            <family val="2"/>
          </rPr>
          <t>ISIS:</t>
        </r>
        <r>
          <rPr>
            <sz val="9"/>
            <color indexed="81"/>
            <rFont val="Tahoma"/>
            <family val="2"/>
          </rPr>
          <t xml:space="preserve">
Seulement pour les clients Francais. 
</t>
        </r>
      </text>
    </comment>
    <comment ref="C35" authorId="0" shapeId="0" xr:uid="{00000000-0006-0000-0300-000004000000}">
      <text>
        <r>
          <rPr>
            <b/>
            <sz val="9"/>
            <color indexed="81"/>
            <rFont val="Tahoma"/>
            <family val="2"/>
          </rPr>
          <t>ISIS:</t>
        </r>
        <r>
          <rPr>
            <sz val="9"/>
            <color indexed="81"/>
            <rFont val="Tahoma"/>
            <family val="2"/>
          </rPr>
          <t xml:space="preserve">
Numero requis pour toute société de l'Union Européenne - donc pas nécessaire pour outre mer</t>
        </r>
      </text>
    </comment>
    <comment ref="C40" authorId="0" shapeId="0" xr:uid="{00000000-0006-0000-0300-000005000000}">
      <text>
        <r>
          <rPr>
            <b/>
            <sz val="9"/>
            <color indexed="81"/>
            <rFont val="Tahoma"/>
            <family val="2"/>
          </rPr>
          <t>ISIS:</t>
        </r>
        <r>
          <rPr>
            <sz val="9"/>
            <color indexed="81"/>
            <rFont val="Tahoma"/>
            <family val="2"/>
          </rPr>
          <t xml:space="preserve">
Laisser libre si non-spécifié
</t>
        </r>
      </text>
    </comment>
    <comment ref="C42" authorId="0" shapeId="0" xr:uid="{00000000-0006-0000-0300-000006000000}">
      <text>
        <r>
          <rPr>
            <b/>
            <sz val="9"/>
            <color indexed="81"/>
            <rFont val="Tahoma"/>
            <family val="2"/>
          </rPr>
          <t>ISIS:</t>
        </r>
        <r>
          <rPr>
            <sz val="9"/>
            <color indexed="81"/>
            <rFont val="Tahoma"/>
            <family val="2"/>
          </rPr>
          <t xml:space="preserve">
Nous utilisions DAP - Nous devons etre en mesure d'assurer la livraison depuis l'aeroport de réception jusqu'à la destination finale - meme en Chine</t>
        </r>
      </text>
    </comment>
    <comment ref="C44" authorId="0" shapeId="0" xr:uid="{00000000-0006-0000-0300-000007000000}">
      <text>
        <r>
          <rPr>
            <b/>
            <sz val="9"/>
            <color indexed="81"/>
            <rFont val="Tahoma"/>
            <family val="2"/>
          </rPr>
          <t>ISIS:</t>
        </r>
        <r>
          <rPr>
            <sz val="9"/>
            <color indexed="81"/>
            <rFont val="Tahoma"/>
            <family val="2"/>
          </rPr>
          <t xml:space="preserve">
Peut-on cr/er en Euro ou en USD - Inscrire la langue préférée ici</t>
        </r>
      </text>
    </comment>
    <comment ref="C47" authorId="0" shapeId="0" xr:uid="{00000000-0006-0000-0300-000008000000}">
      <text>
        <r>
          <rPr>
            <b/>
            <sz val="9"/>
            <color indexed="81"/>
            <rFont val="Tahoma"/>
            <family val="2"/>
          </rPr>
          <t>ISIS:</t>
        </r>
        <r>
          <rPr>
            <sz val="9"/>
            <color indexed="81"/>
            <rFont val="Tahoma"/>
            <family val="2"/>
          </rPr>
          <t xml:space="preserve">
Pour associations seulement - Pour SRTT - toujours Non
</t>
        </r>
      </text>
    </comment>
    <comment ref="C60" authorId="0" shapeId="0" xr:uid="{00000000-0006-0000-0300-000009000000}">
      <text>
        <r>
          <rPr>
            <b/>
            <sz val="9"/>
            <color indexed="81"/>
            <rFont val="Tahoma"/>
            <family val="2"/>
          </rPr>
          <t>ISIS:</t>
        </r>
        <r>
          <rPr>
            <sz val="9"/>
            <color indexed="81"/>
            <rFont val="Tahoma"/>
            <family val="2"/>
          </rPr>
          <t xml:space="preserve">
Bien s'assurer que cela correspond aux conditions annoncées - voir instructions de commande</t>
        </r>
      </text>
    </comment>
    <comment ref="C62" authorId="0" shapeId="0" xr:uid="{00000000-0006-0000-0300-00000A000000}">
      <text>
        <r>
          <rPr>
            <b/>
            <sz val="9"/>
            <color indexed="81"/>
            <rFont val="Tahoma"/>
            <family val="2"/>
          </rPr>
          <t>ISIS:</t>
        </r>
        <r>
          <rPr>
            <sz val="9"/>
            <color indexed="81"/>
            <rFont val="Tahoma"/>
            <family val="2"/>
          </rPr>
          <t xml:space="preserve">
Pouvons nous changer le commentaire pour Wire Transfer</t>
        </r>
      </text>
    </comment>
    <comment ref="C64" authorId="0" shapeId="0" xr:uid="{00000000-0006-0000-0300-00000B000000}">
      <text>
        <r>
          <rPr>
            <b/>
            <sz val="9"/>
            <color indexed="81"/>
            <rFont val="Tahoma"/>
            <family val="2"/>
          </rPr>
          <t>ISIS:</t>
        </r>
        <r>
          <rPr>
            <sz val="9"/>
            <color indexed="81"/>
            <rFont val="Tahoma"/>
            <family val="2"/>
          </rPr>
          <t xml:space="preserve">
Categorie spécifiée par Caroline Chaduc - </t>
        </r>
      </text>
    </comment>
    <comment ref="C68" authorId="1" shapeId="0" xr:uid="{00000000-0006-0000-0300-00000C000000}">
      <text>
        <r>
          <rPr>
            <b/>
            <sz val="9"/>
            <color indexed="81"/>
            <rFont val="Tahoma"/>
            <family val="2"/>
          </rPr>
          <t>Attention si le code est utilisé dans TOM-TX, un batch de nuit obligatoire (délai de 24H minimum)</t>
        </r>
        <r>
          <rPr>
            <sz val="9"/>
            <color indexed="81"/>
            <rFont val="Tahoma"/>
            <family val="2"/>
          </rPr>
          <t xml:space="preserve">
</t>
        </r>
      </text>
    </comment>
    <comment ref="C75" authorId="0" shapeId="0" xr:uid="{00000000-0006-0000-0300-00000D000000}">
      <text>
        <r>
          <rPr>
            <b/>
            <sz val="9"/>
            <color indexed="81"/>
            <rFont val="Tahoma"/>
            <family val="2"/>
          </rPr>
          <t>ISIS:</t>
        </r>
        <r>
          <rPr>
            <sz val="9"/>
            <color indexed="81"/>
            <rFont val="Tahoma"/>
            <family val="2"/>
          </rPr>
          <t xml:space="preserve">
pas de réponse dans le formulaire Code D. Est-ce que la réponse reviendra sous forme de formulaire ou simple mail</t>
        </r>
      </text>
    </comment>
  </commentList>
</comments>
</file>

<file path=xl/sharedStrings.xml><?xml version="1.0" encoding="utf-8"?>
<sst xmlns="http://schemas.openxmlformats.org/spreadsheetml/2006/main" count="1432" uniqueCount="1041">
  <si>
    <t>INTERNATIONAL ORDER FORM - ASTM  Standard Reference Test Tires (SRTT)</t>
  </si>
  <si>
    <t>Please fill yellow fields below</t>
  </si>
  <si>
    <t>remaining</t>
  </si>
  <si>
    <t>Order Date</t>
  </si>
  <si>
    <t>Please complete order form and e-mail to:</t>
  </si>
  <si>
    <t>Shipping address:</t>
  </si>
  <si>
    <t>Invoicing Address:</t>
  </si>
  <si>
    <t>compte-fonction.srtt@michelin.com</t>
  </si>
  <si>
    <t>Name</t>
  </si>
  <si>
    <t>Reference: SRTT Tire Order</t>
  </si>
  <si>
    <t>Address</t>
  </si>
  <si>
    <t>If you order for the first time, please include a copy of Tax Certificate or Business Registration Certificate</t>
  </si>
  <si>
    <t>Postal Code</t>
  </si>
  <si>
    <t>City</t>
  </si>
  <si>
    <t>Country</t>
  </si>
  <si>
    <t>Contact Name</t>
  </si>
  <si>
    <t>Refer to the SRTT Ordering Instructions (International and North American) for more information</t>
  </si>
  <si>
    <t>e-Mail</t>
  </si>
  <si>
    <t>TAX ID #</t>
  </si>
  <si>
    <t>Telephone</t>
  </si>
  <si>
    <t>SIREN #</t>
  </si>
  <si>
    <t>Form Updated on Nov 1, 2023</t>
  </si>
  <si>
    <t>Purchase Order</t>
  </si>
  <si>
    <t>Target Delivery Date</t>
  </si>
  <si>
    <t>Name of bank</t>
  </si>
  <si>
    <t>Account holder</t>
  </si>
  <si>
    <r>
      <t xml:space="preserve">Preferred Shipment (Click to choose one)
</t>
    </r>
    <r>
      <rPr>
        <sz val="10"/>
        <color theme="1"/>
        <rFont val="Calibri"/>
        <family val="2"/>
        <scheme val="minor"/>
      </rPr>
      <t>Note: Tires are shipped from Clermont-Ferrand, France</t>
    </r>
  </si>
  <si>
    <t>Please Specify Incoterm and Airport</t>
  </si>
  <si>
    <t>IBAN</t>
  </si>
  <si>
    <t>Incoterm :</t>
  </si>
  <si>
    <t>Airport :</t>
  </si>
  <si>
    <t>BIC/SWIFT</t>
  </si>
  <si>
    <t>Qty</t>
  </si>
  <si>
    <t>Description (ASTM Code)</t>
  </si>
  <si>
    <t>Product Code
CAI / MSPN</t>
  </si>
  <si>
    <t>Country of Origin</t>
  </si>
  <si>
    <t>Total Weight
(kg)</t>
  </si>
  <si>
    <t>Price</t>
  </si>
  <si>
    <t>Customs Code</t>
  </si>
  <si>
    <t>Other Requirements / Comments / Instructions</t>
  </si>
  <si>
    <t>Per Unit</t>
  </si>
  <si>
    <t>Total</t>
  </si>
  <si>
    <t>Currency</t>
  </si>
  <si>
    <t>P225/60R16 97S (C1-F2493)</t>
  </si>
  <si>
    <t>207280 / 83754</t>
  </si>
  <si>
    <t>United States</t>
  </si>
  <si>
    <t>Euro - €</t>
  </si>
  <si>
    <t>P225/60R16 97S DT (C1 Low Tread Depth-F3611)</t>
  </si>
  <si>
    <t>924530 / 37030</t>
  </si>
  <si>
    <t>225/45R17  94H   (C1 Winter- F3675)</t>
  </si>
  <si>
    <t xml:space="preserve">  238904 / - </t>
  </si>
  <si>
    <t>Romania</t>
  </si>
  <si>
    <t xml:space="preserve">Available 2nd quater </t>
  </si>
  <si>
    <t>225/45R17  94V  (C1 Summer-F3676)</t>
  </si>
  <si>
    <t xml:space="preserve">  798604 / -     </t>
  </si>
  <si>
    <t>225/75R16C 116/114S (C2-F2872)</t>
  </si>
  <si>
    <t xml:space="preserve">  273440 /     - </t>
  </si>
  <si>
    <t>Poland</t>
  </si>
  <si>
    <t>245/70R19.5 136/134M (C3N-F2871)</t>
  </si>
  <si>
    <t xml:space="preserve">  048590 /     - </t>
  </si>
  <si>
    <t>Germany</t>
  </si>
  <si>
    <t>245/70R19.5 136/134M SW  (C3N siped-F3678)</t>
  </si>
  <si>
    <t xml:space="preserve">  923052/ - </t>
  </si>
  <si>
    <t xml:space="preserve">Available End of 1st quater </t>
  </si>
  <si>
    <t>315/70R22.5 154/150L  SW(C3W siped- F3677)</t>
  </si>
  <si>
    <t xml:space="preserve">  618509/-</t>
  </si>
  <si>
    <t>Spain</t>
  </si>
  <si>
    <t>315/70R22.5 154/150L (C3W-F2870)</t>
  </si>
  <si>
    <t xml:space="preserve">  149072 /     - </t>
  </si>
  <si>
    <t>ORDER TOTAL</t>
  </si>
  <si>
    <t>Specific request:</t>
  </si>
  <si>
    <t>Sales agreement</t>
  </si>
  <si>
    <t>No</t>
  </si>
  <si>
    <t>Certification letters</t>
  </si>
  <si>
    <t xml:space="preserve">Certificat of origine </t>
  </si>
  <si>
    <t>Date de la demande</t>
  </si>
  <si>
    <t>D E M A N D E    D' E X P O R T A T I O N</t>
  </si>
  <si>
    <t xml:space="preserve">DEMANDE D'EXPORTATION N° </t>
  </si>
  <si>
    <t>SRTT 2023/94</t>
  </si>
  <si>
    <t>Rédacteur</t>
  </si>
  <si>
    <t>Nom</t>
  </si>
  <si>
    <t>MONDANEL Elodie</t>
  </si>
  <si>
    <t>Tel</t>
  </si>
  <si>
    <t>Reference commande</t>
  </si>
  <si>
    <t>mail</t>
  </si>
  <si>
    <t>N°dossier CAP</t>
  </si>
  <si>
    <t>Sce</t>
  </si>
  <si>
    <t>MSP/LOG</t>
  </si>
  <si>
    <t>N° UC</t>
  </si>
  <si>
    <t>Site</t>
  </si>
  <si>
    <t>CTX</t>
  </si>
  <si>
    <t>ADRESSE D'ENLEVEMENT</t>
  </si>
  <si>
    <t>DECHARGEMENT</t>
  </si>
  <si>
    <t>Usine de chargement</t>
  </si>
  <si>
    <t>LMI - La Combaude</t>
  </si>
  <si>
    <t>Destinataire</t>
  </si>
  <si>
    <t>Client à facturer</t>
  </si>
  <si>
    <t>Notify</t>
  </si>
  <si>
    <t>Date de chargement</t>
  </si>
  <si>
    <t>Site &amp; Atelier</t>
  </si>
  <si>
    <t>Pays</t>
  </si>
  <si>
    <t>Adresse</t>
  </si>
  <si>
    <t>Heures</t>
  </si>
  <si>
    <t>Choisissez</t>
  </si>
  <si>
    <t>Reservation transport terrestre</t>
  </si>
  <si>
    <t>GE DL MI</t>
  </si>
  <si>
    <t>Tel + mail</t>
  </si>
  <si>
    <t>Port ou Aeroport</t>
  </si>
  <si>
    <t>Date de livraison</t>
  </si>
  <si>
    <t>SOUHAITEE</t>
  </si>
  <si>
    <t>Incoterm</t>
  </si>
  <si>
    <t>DAP</t>
  </si>
  <si>
    <t>TRANSPORT PAR</t>
  </si>
  <si>
    <t>Aéroport</t>
  </si>
  <si>
    <t xml:space="preserve">MER   </t>
  </si>
  <si>
    <t>Type containers</t>
  </si>
  <si>
    <t>Température</t>
  </si>
  <si>
    <t>Douane &amp; transitaire</t>
  </si>
  <si>
    <t>UT &amp; Transporteur</t>
  </si>
  <si>
    <t>Cout d'emballage</t>
  </si>
  <si>
    <t>N° container</t>
  </si>
  <si>
    <t>Port d'embarquement</t>
  </si>
  <si>
    <t>Transitaire</t>
  </si>
  <si>
    <t>Transitaire aérien</t>
  </si>
  <si>
    <t>N° plomb</t>
  </si>
  <si>
    <t>Transporteur</t>
  </si>
  <si>
    <t>Adresse transitaire</t>
  </si>
  <si>
    <t>Immatriculation tracteur &amp; remorque</t>
  </si>
  <si>
    <t>Bureau de sortie</t>
  </si>
  <si>
    <t>Colisage</t>
  </si>
  <si>
    <t>Marchandise</t>
  </si>
  <si>
    <t>Poids</t>
  </si>
  <si>
    <t>Valeur</t>
  </si>
  <si>
    <t>Nombre emballage</t>
  </si>
  <si>
    <t>Types emballages &amp; Dimensions</t>
  </si>
  <si>
    <t>Dangereux
Code UN &amp; Classe</t>
  </si>
  <si>
    <t>Code article
&amp; CAI</t>
  </si>
  <si>
    <t>Nom du produit</t>
  </si>
  <si>
    <t>Pays origine</t>
  </si>
  <si>
    <t>Code douanier</t>
  </si>
  <si>
    <t>Poids Net KG</t>
  </si>
  <si>
    <t>Poids Brut KG</t>
  </si>
  <si>
    <t>Quantité facturé</t>
  </si>
  <si>
    <t>Prix Unitaire</t>
  </si>
  <si>
    <t xml:space="preserve">Total </t>
  </si>
  <si>
    <t>Devise</t>
  </si>
  <si>
    <t>TOTAL</t>
  </si>
  <si>
    <t>DATA LOGGER</t>
  </si>
  <si>
    <t>Marque</t>
  </si>
  <si>
    <t>Emballages</t>
  </si>
  <si>
    <t>Code emballage</t>
  </si>
  <si>
    <t>Dangereux code Emb</t>
  </si>
  <si>
    <t>Type d'emballage</t>
  </si>
  <si>
    <t>Pays d'origine</t>
  </si>
  <si>
    <t>Poids Total</t>
  </si>
  <si>
    <t xml:space="preserve">Type de facturation </t>
  </si>
  <si>
    <t>Régime Douanier</t>
  </si>
  <si>
    <t>Observation</t>
  </si>
  <si>
    <t>PAYANT</t>
  </si>
  <si>
    <t>Exportation définitive</t>
  </si>
  <si>
    <t>Motif de gratuité</t>
  </si>
  <si>
    <t>Projet Tache Vendeur</t>
  </si>
  <si>
    <t>Ref Facture importation</t>
  </si>
  <si>
    <t>Site Section Vendeur</t>
  </si>
  <si>
    <t xml:space="preserve">DDD-95900K-5420 </t>
  </si>
  <si>
    <t>Contact : Lien vers Annuare Activités CAP</t>
  </si>
  <si>
    <t>Merci d'adresser votre demande par email au compte fonction :
BCE - FM00454</t>
  </si>
  <si>
    <t>INFORMATIONS DEMANDEUR</t>
  </si>
  <si>
    <t>Création</t>
  </si>
  <si>
    <t>Usine - Intragroupe</t>
  </si>
  <si>
    <t xml:space="preserve"> CUW         CURACAO</t>
  </si>
  <si>
    <t>Modification</t>
  </si>
  <si>
    <t>Agence- Intragroupe</t>
  </si>
  <si>
    <t xml:space="preserve">  001         FRANCE</t>
  </si>
  <si>
    <t>OE (Original Equipment)</t>
  </si>
  <si>
    <t>Suppression</t>
  </si>
  <si>
    <t>Gestion directe - Hors groupe</t>
  </si>
  <si>
    <t xml:space="preserve">  002         BELGIQUE</t>
  </si>
  <si>
    <t>RT ( Remplacement)</t>
  </si>
  <si>
    <t>Réactivation</t>
  </si>
  <si>
    <t>003        PAYS BAS</t>
  </si>
  <si>
    <t>Prénom &amp; Nom</t>
  </si>
  <si>
    <t>Barbara LEGAGNEUR +33473304335</t>
  </si>
  <si>
    <t xml:space="preserve">  004         R.F.A.</t>
  </si>
  <si>
    <t xml:space="preserve">  005         ITALIE</t>
  </si>
  <si>
    <t>Identifiant</t>
  </si>
  <si>
    <t xml:space="preserve">  006         ANGLETERRE</t>
  </si>
  <si>
    <t xml:space="preserve">  007         IRLANDE</t>
  </si>
  <si>
    <t>Service</t>
  </si>
  <si>
    <t>ETC/MS</t>
  </si>
  <si>
    <t xml:space="preserve">  008         DANEMARK</t>
  </si>
  <si>
    <t xml:space="preserve">  009         GRECE</t>
  </si>
  <si>
    <t>OUI</t>
  </si>
  <si>
    <t>Type de demande</t>
  </si>
  <si>
    <t xml:space="preserve">  010         PORTUGAL</t>
  </si>
  <si>
    <t>NON</t>
  </si>
  <si>
    <t xml:space="preserve">  011         ESPAGNE</t>
  </si>
  <si>
    <t>404 - Allemagne</t>
  </si>
  <si>
    <t xml:space="preserve">  017         BELGIQUE</t>
  </si>
  <si>
    <t>405 - Royaume Uni</t>
  </si>
  <si>
    <t xml:space="preserve">  018         LUXEMBOURG</t>
  </si>
  <si>
    <t>408 - Espagne</t>
  </si>
  <si>
    <t xml:space="preserve">  021         CANARIES</t>
  </si>
  <si>
    <t>409 - France</t>
  </si>
  <si>
    <t>ADRESSE DU CLIENT</t>
  </si>
  <si>
    <t xml:space="preserve">  022         CEUTA MELILLA</t>
  </si>
  <si>
    <t>410 - Pologne</t>
  </si>
  <si>
    <t xml:space="preserve">  024         ISLANDE</t>
  </si>
  <si>
    <t>411 - Italie</t>
  </si>
  <si>
    <t>NOM ou RAISON SOCIALE</t>
  </si>
  <si>
    <t xml:space="preserve">  028         NORVEGE</t>
  </si>
  <si>
    <t>517 - Roumanie</t>
  </si>
  <si>
    <t xml:space="preserve">  030         SUEDE</t>
  </si>
  <si>
    <t>807 - Hongrie</t>
  </si>
  <si>
    <t>COMPLEMENT</t>
  </si>
  <si>
    <t xml:space="preserve">  032         FINLANDE</t>
  </si>
  <si>
    <t xml:space="preserve">  037         LIECHTENSTEIN</t>
  </si>
  <si>
    <t>ADRESSE</t>
  </si>
  <si>
    <t xml:space="preserve">  038         AUTRICHE</t>
  </si>
  <si>
    <t xml:space="preserve">  039         SUISSE</t>
  </si>
  <si>
    <t>CODE POSTAL</t>
  </si>
  <si>
    <t xml:space="preserve">  043         ANDORRA LA VELLA</t>
  </si>
  <si>
    <t xml:space="preserve">  044         GIBRALTAR</t>
  </si>
  <si>
    <t>VILLE</t>
  </si>
  <si>
    <t xml:space="preserve">  046         MALTE</t>
  </si>
  <si>
    <t xml:space="preserve">  047         SAINT-MARIN</t>
  </si>
  <si>
    <t>PAYS</t>
  </si>
  <si>
    <t xml:space="preserve">  048         YOUGOSLAVIE</t>
  </si>
  <si>
    <t xml:space="preserve">  051         ARMENIE</t>
  </si>
  <si>
    <t>OE / RT</t>
  </si>
  <si>
    <t xml:space="preserve">  052         TURQUIE</t>
  </si>
  <si>
    <t xml:space="preserve">  053         ESTONIE</t>
  </si>
  <si>
    <t>Route</t>
  </si>
  <si>
    <t xml:space="preserve">  054         LETTONIE</t>
  </si>
  <si>
    <t>C20</t>
  </si>
  <si>
    <t xml:space="preserve">  055         LITUANIE</t>
  </si>
  <si>
    <t>ORGANISME MICHELIN</t>
  </si>
  <si>
    <t>C40</t>
  </si>
  <si>
    <t xml:space="preserve">  056         U.R.S.S</t>
  </si>
  <si>
    <t>Vrac maritime</t>
  </si>
  <si>
    <t xml:space="preserve">  058         TURKMENISTAN</t>
  </si>
  <si>
    <t>NATURE DE TRANSPORT</t>
  </si>
  <si>
    <t>Vrac aérien</t>
  </si>
  <si>
    <t xml:space="preserve">  060         POLOGNE</t>
  </si>
  <si>
    <t xml:space="preserve">  061         REP.TCHEQUE</t>
  </si>
  <si>
    <t>INCOTERM</t>
  </si>
  <si>
    <r>
      <t xml:space="preserve">CPT        CIF         CIP       AUTRE           --&gt; </t>
    </r>
    <r>
      <rPr>
        <b/>
        <sz val="10"/>
        <rFont val="Arial"/>
        <family val="2"/>
      </rPr>
      <t xml:space="preserve"> DAP</t>
    </r>
  </si>
  <si>
    <t xml:space="preserve">  062         TCHECOSLOVAQUIE</t>
  </si>
  <si>
    <t xml:space="preserve">  063         SLOVAQUIE</t>
  </si>
  <si>
    <t>PORT/AEROPORT DE DEBARQUEMENT</t>
  </si>
  <si>
    <t xml:space="preserve">  064         HONGRIE</t>
  </si>
  <si>
    <t xml:space="preserve">  066         ROUMANIE</t>
  </si>
  <si>
    <t>CODE CONSO : Avec quelle société industrielle le code sera utilisé</t>
  </si>
  <si>
    <t xml:space="preserve">  068         BULGARIE</t>
  </si>
  <si>
    <t xml:space="preserve">  070         ALBANIE</t>
  </si>
  <si>
    <t xml:space="preserve">  072         UKRAINE</t>
  </si>
  <si>
    <t xml:space="preserve">  073         BELARUS</t>
  </si>
  <si>
    <t xml:space="preserve">  074         REP.DE MOLDOVA</t>
  </si>
  <si>
    <t xml:space="preserve">  075         FD.DE RUSSIE</t>
  </si>
  <si>
    <t xml:space="preserve">  076         GEORGIE</t>
  </si>
  <si>
    <t xml:space="preserve">  077         ARMENIE</t>
  </si>
  <si>
    <t xml:space="preserve">  078         AZERBAIDJAN</t>
  </si>
  <si>
    <t xml:space="preserve">  079         KAZAKHSTAN</t>
  </si>
  <si>
    <t xml:space="preserve">  080         TURKMENISTAN</t>
  </si>
  <si>
    <t>DEMANDE URGENTE ?</t>
  </si>
  <si>
    <t xml:space="preserve">  081         OUZBEKISTAN</t>
  </si>
  <si>
    <t xml:space="preserve">  082         TADJIKISTAN</t>
  </si>
  <si>
    <t xml:space="preserve">  083         KIRGHIZISTAN</t>
  </si>
  <si>
    <t xml:space="preserve">  091         SLOVENIE</t>
  </si>
  <si>
    <t xml:space="preserve">  092         CROATIE</t>
  </si>
  <si>
    <t xml:space="preserve">  093         BOSNIE-HERZEG</t>
  </si>
  <si>
    <t xml:space="preserve">  094         SERBIE ET MON</t>
  </si>
  <si>
    <t xml:space="preserve">  095         KOSOVO</t>
  </si>
  <si>
    <t xml:space="preserve">  096         MACEDOINE</t>
  </si>
  <si>
    <t xml:space="preserve">  097         MONTENEGRO</t>
  </si>
  <si>
    <t xml:space="preserve">  098         SERBIE</t>
  </si>
  <si>
    <t xml:space="preserve">  204         MAROC</t>
  </si>
  <si>
    <t xml:space="preserve">  208         ALGERIE</t>
  </si>
  <si>
    <t xml:space="preserve">  212         TUNISIE</t>
  </si>
  <si>
    <t xml:space="preserve">  216         LIBYE</t>
  </si>
  <si>
    <t xml:space="preserve">  220         EGYPTE</t>
  </si>
  <si>
    <t xml:space="preserve">  224         SOUDAN</t>
  </si>
  <si>
    <t xml:space="preserve">  228         MAURITANIE</t>
  </si>
  <si>
    <t xml:space="preserve">  232         MALI</t>
  </si>
  <si>
    <t xml:space="preserve">  236         BURKINA FASO</t>
  </si>
  <si>
    <t xml:space="preserve">  240         NIGER</t>
  </si>
  <si>
    <t xml:space="preserve">  244         TCHAD</t>
  </si>
  <si>
    <t xml:space="preserve">  247         CAP VERT</t>
  </si>
  <si>
    <t xml:space="preserve">  248         SENEGAL</t>
  </si>
  <si>
    <t xml:space="preserve">  252         GAMBIE</t>
  </si>
  <si>
    <t xml:space="preserve">  257         GUINEE BISSAU</t>
  </si>
  <si>
    <t xml:space="preserve">  260         GUINEE</t>
  </si>
  <si>
    <t xml:space="preserve">  264         SIERRA LEONE</t>
  </si>
  <si>
    <t xml:space="preserve">  268         LIBERIA</t>
  </si>
  <si>
    <t xml:space="preserve">  272         COTE D'IVOIRE</t>
  </si>
  <si>
    <t xml:space="preserve">  276         GHANA</t>
  </si>
  <si>
    <t xml:space="preserve">  280         TOGO</t>
  </si>
  <si>
    <t xml:space="preserve">  284         BENIN</t>
  </si>
  <si>
    <t xml:space="preserve">  288         NIGERIA</t>
  </si>
  <si>
    <t xml:space="preserve">  302         CAMEROUN</t>
  </si>
  <si>
    <t xml:space="preserve">  306         REP.CENTRAFICAINE</t>
  </si>
  <si>
    <t xml:space="preserve">  310         GUINEE EQUATORIALE</t>
  </si>
  <si>
    <t xml:space="preserve">  311         SAO TOME</t>
  </si>
  <si>
    <t xml:space="preserve">  314         GABON</t>
  </si>
  <si>
    <t xml:space="preserve">  318         CONGO</t>
  </si>
  <si>
    <t xml:space="preserve">  322         ZAIRE</t>
  </si>
  <si>
    <t xml:space="preserve">  324         RWANDA</t>
  </si>
  <si>
    <t xml:space="preserve">  328         BURUNDI</t>
  </si>
  <si>
    <t xml:space="preserve">  329         SAINTE HELENE</t>
  </si>
  <si>
    <t xml:space="preserve">  330         ANGOLA</t>
  </si>
  <si>
    <t xml:space="preserve">  334         ETHIOPIE</t>
  </si>
  <si>
    <t xml:space="preserve">  336         ERYTHREE</t>
  </si>
  <si>
    <t xml:space="preserve">  338         DJIBOUTI</t>
  </si>
  <si>
    <t xml:space="preserve">  342         SOMALIE</t>
  </si>
  <si>
    <t xml:space="preserve">  346         KENYA</t>
  </si>
  <si>
    <t xml:space="preserve">  350         OUGANDA</t>
  </si>
  <si>
    <t xml:space="preserve">  352         TANZANIE</t>
  </si>
  <si>
    <t xml:space="preserve">  355         SEYCHELLES</t>
  </si>
  <si>
    <t xml:space="preserve">  366         MOZAMBIQUE</t>
  </si>
  <si>
    <t xml:space="preserve">  370         MADAGASCAR</t>
  </si>
  <si>
    <t xml:space="preserve">  372         ILE D/LA REUNION</t>
  </si>
  <si>
    <t xml:space="preserve">  373         ILE MAURICE</t>
  </si>
  <si>
    <t xml:space="preserve">  375         COMORES</t>
  </si>
  <si>
    <t xml:space="preserve">  377         MAYOTTE</t>
  </si>
  <si>
    <t xml:space="preserve">  378         ZAMBIE</t>
  </si>
  <si>
    <t xml:space="preserve">  382         ZIMBABWE</t>
  </si>
  <si>
    <t xml:space="preserve">  386         MALAWI</t>
  </si>
  <si>
    <t xml:space="preserve">  388         RE.AFRI.DU SUD</t>
  </si>
  <si>
    <t xml:space="preserve">  389         NAMIBIE</t>
  </si>
  <si>
    <t xml:space="preserve">  391         BOTSWANA</t>
  </si>
  <si>
    <t xml:space="preserve">  393         SWAZILAND</t>
  </si>
  <si>
    <t xml:space="preserve">  395         LESOTHO</t>
  </si>
  <si>
    <t xml:space="preserve">  400         ETATS UNIS D'AMERIQUE</t>
  </si>
  <si>
    <t xml:space="preserve">  404         CANADA</t>
  </si>
  <si>
    <t xml:space="preserve">  408         ST.PIERRE ET MIQUELON</t>
  </si>
  <si>
    <t xml:space="preserve">  412         MEXIQUE</t>
  </si>
  <si>
    <t xml:space="preserve">  413         BERMUDES</t>
  </si>
  <si>
    <t xml:space="preserve">  416         GUATEMALA</t>
  </si>
  <si>
    <t xml:space="preserve">  421         BELIZE</t>
  </si>
  <si>
    <t xml:space="preserve">  424         HONDURAS</t>
  </si>
  <si>
    <t xml:space="preserve">  428         EL SALVADOR</t>
  </si>
  <si>
    <t xml:space="preserve">  432         NICARAGUA</t>
  </si>
  <si>
    <t xml:space="preserve">  436         COSTA RICA</t>
  </si>
  <si>
    <t xml:space="preserve">  442         PANAMA</t>
  </si>
  <si>
    <t xml:space="preserve">  448         CUBA</t>
  </si>
  <si>
    <t xml:space="preserve">  452         HAITI</t>
  </si>
  <si>
    <t xml:space="preserve">  453         BAHAMAS</t>
  </si>
  <si>
    <t xml:space="preserve">  456         REP DOMINICAINE</t>
  </si>
  <si>
    <t xml:space="preserve">  457         ILES VIERGES</t>
  </si>
  <si>
    <t xml:space="preserve">  458         GUADELOUPE</t>
  </si>
  <si>
    <t xml:space="preserve">  459         ANTIGUA</t>
  </si>
  <si>
    <t xml:space="preserve">  460         ILE DOMINIQUE</t>
  </si>
  <si>
    <t xml:space="preserve">  461         MONTSERRAT</t>
  </si>
  <si>
    <t xml:space="preserve">  462         MARTINIQUE</t>
  </si>
  <si>
    <t xml:space="preserve">  463         ILES CAYMAN</t>
  </si>
  <si>
    <t xml:space="preserve">  464         JAMAIQUE</t>
  </si>
  <si>
    <t xml:space="preserve">  465         SAINTE LUCIE</t>
  </si>
  <si>
    <t xml:space="preserve">  467         SAINT VINCENT</t>
  </si>
  <si>
    <t xml:space="preserve">  469         LA BARBADE</t>
  </si>
  <si>
    <t xml:space="preserve">  470         MONTSERRAT</t>
  </si>
  <si>
    <t xml:space="preserve">  472         TRINIDAD</t>
  </si>
  <si>
    <t xml:space="preserve">  473         GRENADE</t>
  </si>
  <si>
    <t xml:space="preserve">  474         ARUBA</t>
  </si>
  <si>
    <t xml:space="preserve">  478         ANTILLES HOLLANDAISES</t>
  </si>
  <si>
    <t xml:space="preserve">  479         CURACAO</t>
  </si>
  <si>
    <t xml:space="preserve">  480         COLOMBIE</t>
  </si>
  <si>
    <t xml:space="preserve">  484         VENEZUELA</t>
  </si>
  <si>
    <t xml:space="preserve">  488         GUYANA</t>
  </si>
  <si>
    <t xml:space="preserve">  492         SURINAM</t>
  </si>
  <si>
    <t xml:space="preserve">  496         GUYANE FRANCAISE</t>
  </si>
  <si>
    <t xml:space="preserve">  500         EQUATEUR</t>
  </si>
  <si>
    <t xml:space="preserve">  504         PEROU</t>
  </si>
  <si>
    <t xml:space="preserve">  508         BRESIL</t>
  </si>
  <si>
    <t xml:space="preserve">  512         CHILI</t>
  </si>
  <si>
    <t xml:space="preserve">  516         BOLIVIE</t>
  </si>
  <si>
    <t xml:space="preserve">  520         PARAGUAY</t>
  </si>
  <si>
    <t xml:space="preserve">  524         URUGUAY</t>
  </si>
  <si>
    <t xml:space="preserve">  528         ARGENTINE</t>
  </si>
  <si>
    <t xml:space="preserve">  529         ILES FALKAND</t>
  </si>
  <si>
    <t xml:space="preserve">  553         ANGUILLA</t>
  </si>
  <si>
    <t xml:space="preserve">  600         CHYPRE</t>
  </si>
  <si>
    <t xml:space="preserve">  604         LIBAN</t>
  </si>
  <si>
    <t xml:space="preserve">  608         SYRIE</t>
  </si>
  <si>
    <t xml:space="preserve">  612         IRAQ</t>
  </si>
  <si>
    <t xml:space="preserve">  616         IRAN</t>
  </si>
  <si>
    <t xml:space="preserve">  624         ISRAEL</t>
  </si>
  <si>
    <t xml:space="preserve">  628         JORDANIE</t>
  </si>
  <si>
    <t xml:space="preserve">  632         ARABIE SAOUDITE</t>
  </si>
  <si>
    <t xml:space="preserve">  636         KOWEIT</t>
  </si>
  <si>
    <t xml:space="preserve">  640         BAHREIN</t>
  </si>
  <si>
    <t xml:space="preserve">  644         QATAR</t>
  </si>
  <si>
    <t xml:space="preserve">  647         ABU DHABI</t>
  </si>
  <si>
    <t xml:space="preserve">  649         OMAN</t>
  </si>
  <si>
    <t xml:space="preserve">  653         YEMEN</t>
  </si>
  <si>
    <t xml:space="preserve">  656         YEMEN DU SUD</t>
  </si>
  <si>
    <t xml:space="preserve">  660         AFGHANISTAN</t>
  </si>
  <si>
    <t xml:space="preserve">  662         PAKISTAN</t>
  </si>
  <si>
    <t xml:space="preserve">  664         INDE</t>
  </si>
  <si>
    <t xml:space="preserve">  666         BANGLADESH</t>
  </si>
  <si>
    <t xml:space="preserve">  669         SRI LANKA</t>
  </si>
  <si>
    <t xml:space="preserve">  672         NEPAL</t>
  </si>
  <si>
    <t xml:space="preserve">  675         BHOUTAN</t>
  </si>
  <si>
    <t xml:space="preserve">  676         BIRMANIE</t>
  </si>
  <si>
    <t xml:space="preserve">  680         THAILANDE</t>
  </si>
  <si>
    <t xml:space="preserve">  684         LAOS</t>
  </si>
  <si>
    <t xml:space="preserve">  690         VIET-NAM</t>
  </si>
  <si>
    <t xml:space="preserve">  700         INDONESIE</t>
  </si>
  <si>
    <t xml:space="preserve">  701         MALAISIE</t>
  </si>
  <si>
    <t xml:space="preserve">  703         BRUNEI</t>
  </si>
  <si>
    <t xml:space="preserve">  706         SINGAPOUR</t>
  </si>
  <si>
    <t xml:space="preserve">  708         PHILIPPINES</t>
  </si>
  <si>
    <t xml:space="preserve">  716         MONGOLIE</t>
  </si>
  <si>
    <t xml:space="preserve">  720         CHINE</t>
  </si>
  <si>
    <t xml:space="preserve">  724         COREE DU NORD</t>
  </si>
  <si>
    <t xml:space="preserve">  728         COREE DU SUD</t>
  </si>
  <si>
    <t xml:space="preserve">  732         JAPON</t>
  </si>
  <si>
    <t xml:space="preserve">  736         TAIWAN</t>
  </si>
  <si>
    <t xml:space="preserve">  740         HONG-KONG</t>
  </si>
  <si>
    <t xml:space="preserve">  743         MACAO</t>
  </si>
  <si>
    <t xml:space="preserve">  800         AUSTRALIE</t>
  </si>
  <si>
    <t xml:space="preserve">  801         NOUVELLE GUINEE</t>
  </si>
  <si>
    <t xml:space="preserve">  804         NOUVELLE ZELANDE</t>
  </si>
  <si>
    <t xml:space="preserve">  809         NOUVELLE CALEDONIE</t>
  </si>
  <si>
    <t xml:space="preserve">  810         SAMOA AMERICAINES</t>
  </si>
  <si>
    <t xml:space="preserve">  811         ILES WALLIS ET FUTUNA</t>
  </si>
  <si>
    <t xml:space="preserve">  815         FIDJI</t>
  </si>
  <si>
    <t xml:space="preserve">  816         VANUATU</t>
  </si>
  <si>
    <t xml:space="preserve">  819         SAMOA OCCIDENTALES</t>
  </si>
  <si>
    <t xml:space="preserve">  822         POLYNESIE FRAN\AISE</t>
  </si>
  <si>
    <t xml:space="preserve">  831         GUAM</t>
  </si>
  <si>
    <t xml:space="preserve">  900         ZONE EURO</t>
  </si>
  <si>
    <t xml:space="preserve">  901         FRANCE EXPORT</t>
  </si>
  <si>
    <t xml:space="preserve">  902         CURACAO</t>
  </si>
  <si>
    <t xml:space="preserve">  903         GUERNESEY</t>
  </si>
  <si>
    <t xml:space="preserve">  904         ILE DE MAN</t>
  </si>
  <si>
    <t xml:space="preserve">  905         JERSEY</t>
  </si>
  <si>
    <t xml:space="preserve">  906         PALESTINIEN OCCUPE, TERRI</t>
  </si>
  <si>
    <t xml:space="preserve">  907         SAINT-BARTHELEMY</t>
  </si>
  <si>
    <t xml:space="preserve">  908         SAINT-MARTIN(PARTIE FR)</t>
  </si>
  <si>
    <t xml:space="preserve">  909         SAINT-MARTIN(PARTIE NL)</t>
  </si>
  <si>
    <t xml:space="preserve">  910         SOUDAN DU SUD</t>
  </si>
  <si>
    <t xml:space="preserve">Merci d'adresser votre demande par email aux comptes fonctions :
BCE - FM00454
FM02638 - Crédit France
OBJET : FIE création compte client </t>
  </si>
  <si>
    <t>003          PAYS BAS</t>
  </si>
  <si>
    <t>ADRESSE DU CLIENT FACTURE</t>
  </si>
  <si>
    <t>Merci d'ajouter copie du certificat fiscal justifiant  les informations du client. En case contraire le client ne pourra pas être créé.</t>
  </si>
  <si>
    <t>N° SIREN (France Seulement)</t>
  </si>
  <si>
    <t>N° ASSUJETTI TVA ou IDENTIFIANT</t>
  </si>
  <si>
    <t>Nous devons demander - Tax Certificate, Business Registration certificate, certificate of registration</t>
  </si>
  <si>
    <t>INCOTERM DE TARIF</t>
  </si>
  <si>
    <t>FCA            FOB</t>
  </si>
  <si>
    <t>INCOTERM DE FIN DE FACTURE</t>
  </si>
  <si>
    <t>FCA        CPT         CIP      CIF      CFR      DAP</t>
  </si>
  <si>
    <t>MONNAIE (Devise)</t>
  </si>
  <si>
    <t>Euro - Document en anglais (GB)</t>
  </si>
  <si>
    <t>EN SUSPENSION DE TVA</t>
  </si>
  <si>
    <t>4211 - 30 JOURS FIN DE MOIS LE 15 SUIVANT</t>
  </si>
  <si>
    <t>Z120 - COMPTANT A RECEPTION DE FACTURE</t>
  </si>
  <si>
    <t>FOURNISSEURS AUTORISES</t>
  </si>
  <si>
    <t>4110 - 1 MOIS FIN DE MOIS DATE DE FACTURE</t>
  </si>
  <si>
    <t>5210 - 2 MOIS FIN DE MOIS LE 10 SUIVANT</t>
  </si>
  <si>
    <t>AUTRE</t>
  </si>
  <si>
    <t>PF - PRODUITS FINIS</t>
  </si>
  <si>
    <t>SF - SEMI FINIS</t>
  </si>
  <si>
    <t>AT / AM - AUTRE MATERIEL/PRODUIT AMORTISSABLES</t>
  </si>
  <si>
    <t>AT / AP - AUTRES PRESTATIONS DE SERVICE</t>
  </si>
  <si>
    <t>414 - Brésil</t>
  </si>
  <si>
    <t>AT / AU - AUTRES</t>
  </si>
  <si>
    <t>415 - USA</t>
  </si>
  <si>
    <t>AT / BU - BOITE UNIQUE</t>
  </si>
  <si>
    <t>AT / CO - PRESTATIONS COMMUNICATION/PUBLICITE</t>
  </si>
  <si>
    <t>CONDITIONS DE PAIEMENT</t>
  </si>
  <si>
    <t>AT / DC - DECHETS (MELANGES H, FERRAILLE...)</t>
  </si>
  <si>
    <t>AT / EB - PRESTATIONS MEA CLIENTS MFS</t>
  </si>
  <si>
    <t>MODE DE PAIEMENT</t>
  </si>
  <si>
    <t>Wire Transfer</t>
  </si>
  <si>
    <t>AT / EC - PRESTATIONS MEA CLIENTS MEA</t>
  </si>
  <si>
    <t>AT / FO - PRESTATION DE FORMATION</t>
  </si>
  <si>
    <t>TYPE DE PRODUIT (Code Relfact)</t>
  </si>
  <si>
    <t>AT / RD - PRESTATIONS DE RDI</t>
  </si>
  <si>
    <t>AT / IS - PRESTATIONS INFORMATIQUES</t>
  </si>
  <si>
    <t>AT / I1 - FRAIS INFORMATIQUES(MATERIEL,LOGICIEL)</t>
  </si>
  <si>
    <t>AT / MA - MATERIAUX AUXILIAIRES</t>
  </si>
  <si>
    <t>AT / MB - MEMBRANES DE CUISSON</t>
  </si>
  <si>
    <t>AT / MG - REVERSEMENT DE MARGE</t>
  </si>
  <si>
    <t>AT / MN - MOULES OU PIECES DE MOULES NEUFS</t>
  </si>
  <si>
    <t>Document de facturation à créer en anglais</t>
  </si>
  <si>
    <t>AT / MP - MATIERES PREMIERES</t>
  </si>
  <si>
    <t>AT / MU - MOULES OU PIECES DE MOULES USAGES</t>
  </si>
  <si>
    <t>AT / OU - OUTILLAGE DIMENSIONNEL</t>
  </si>
  <si>
    <t>AT / PM - PROJET OU MACHINES NEUVES</t>
  </si>
  <si>
    <t>AT / PS - PRESTATION DE SOUS TRAITANCE INDUS</t>
  </si>
  <si>
    <t>REPONSE CREDIT</t>
  </si>
  <si>
    <t>AT / RB - REMISES DIFFEREES AVEC LE RESEAU</t>
  </si>
  <si>
    <t>AT / RC - PIECES DE RECHANGE NON AMORTISSABLES</t>
  </si>
  <si>
    <t>AT / RE - REDEVANCES</t>
  </si>
  <si>
    <t>AT / SG - PRESTATIONS DE SERVICE GROUPE</t>
  </si>
  <si>
    <t>AT / SP - FRAIS DE PERSONNEL</t>
  </si>
  <si>
    <t>Mode Opératoire</t>
  </si>
  <si>
    <t>OBJET :</t>
  </si>
  <si>
    <t>Cette instruction a pour objet de donner des explications pour remplir une demande d'exportation</t>
  </si>
  <si>
    <t>Je suis donneur d'ordre et j'expédie un colis au départ de Clermont-Ferrand via plateforme LMI - Combaude</t>
  </si>
  <si>
    <r>
      <t xml:space="preserve">Remplissez les détails dans l'onglet intitulé "Demande d'Exporation" et suivez les instructions indiquées ci-dessous pour chaque numéro de </t>
    </r>
    <r>
      <rPr>
        <b/>
        <u/>
        <sz val="10"/>
        <color rgb="FFFF0000"/>
        <rFont val="Arial"/>
        <family val="2"/>
      </rPr>
      <t>1 à 4, 6 à 9, 11, 13 à 16, 18 et 19.</t>
    </r>
  </si>
  <si>
    <t>A/-L'expéditeur doit transmettre par email une copie de la demande d'exportation au gestionnaire export à DL/MI ou DL/CO (route, intra Europe), pôle PDR (Pièces de rechange)</t>
  </si>
  <si>
    <t xml:space="preserve">B/-L'expéditeur doit conserver une copie de sa demande. </t>
  </si>
  <si>
    <r>
      <t>C/-L'expéditeur doit joindre au colis 1</t>
    </r>
    <r>
      <rPr>
        <b/>
        <u/>
        <sz val="10"/>
        <color theme="1"/>
        <rFont val="Arial"/>
        <family val="2"/>
      </rPr>
      <t xml:space="preserve"> exemplaire</t>
    </r>
    <r>
      <rPr>
        <sz val="11"/>
        <color theme="1"/>
        <rFont val="Calibri"/>
        <family val="2"/>
        <scheme val="minor"/>
      </rPr>
      <t xml:space="preserve"> de la demande d'exportation et le faire parvenir à :</t>
    </r>
  </si>
  <si>
    <t xml:space="preserve">Michelin La COMBAUDE J57
03 rue de la charme 
63100 CLERMONT-FERRAND 
France  </t>
  </si>
  <si>
    <t>Je suis donneur d'ordre et j'expédie un colis d'une Unité de Production -UP</t>
  </si>
  <si>
    <r>
      <t xml:space="preserve">Remplissez les détails dans l'onglet intitulé "Demande d'Exporation" et suivez les instructions indiquées ci-dessous pour chaque numéro de </t>
    </r>
    <r>
      <rPr>
        <sz val="10"/>
        <color rgb="FFFF0000"/>
        <rFont val="Arial"/>
        <family val="2"/>
      </rPr>
      <t>1 à 19.
ATTENTION : SITE RM, BAS ne pas remplir la mention Prix</t>
    </r>
  </si>
  <si>
    <t xml:space="preserve">A/-L'expéditeur doit transmettre par email une copie de la demande d'exportation au gestionnaire export à DL/MI </t>
  </si>
  <si>
    <t>MODE OPERATOIRE :</t>
  </si>
  <si>
    <r>
      <rPr>
        <b/>
        <sz val="11"/>
        <color theme="1"/>
        <rFont val="Calibri"/>
        <family val="2"/>
        <scheme val="minor"/>
      </rPr>
      <t xml:space="preserve">1- </t>
    </r>
    <r>
      <rPr>
        <b/>
        <u/>
        <sz val="11"/>
        <color theme="1"/>
        <rFont val="Calibri"/>
        <family val="2"/>
        <scheme val="minor"/>
      </rPr>
      <t>Numéro de demande</t>
    </r>
    <r>
      <rPr>
        <sz val="11"/>
        <color theme="1"/>
        <rFont val="Calibri"/>
        <family val="2"/>
        <scheme val="minor"/>
      </rPr>
      <t xml:space="preserve"> : chaque demande doit comporter une numérotation et une date afin de faciliter le suivi et la communication entre le rédacteur et le Gestionnaire Export. 
Par exemple Format date du jour +</t>
    </r>
    <r>
      <rPr>
        <sz val="11"/>
        <rFont val="Calibri"/>
        <family val="2"/>
        <scheme val="minor"/>
      </rPr>
      <t xml:space="preserve"> Indice (JJ/MM/AAAA+01)</t>
    </r>
  </si>
  <si>
    <r>
      <rPr>
        <b/>
        <sz val="11"/>
        <color theme="1"/>
        <rFont val="Calibri"/>
        <family val="2"/>
        <scheme val="minor"/>
      </rPr>
      <t xml:space="preserve">2- </t>
    </r>
    <r>
      <rPr>
        <b/>
        <u/>
        <sz val="11"/>
        <color theme="1"/>
        <rFont val="Calibri"/>
        <family val="2"/>
        <scheme val="minor"/>
      </rPr>
      <t>Rédacteur</t>
    </r>
    <r>
      <rPr>
        <b/>
        <sz val="11"/>
        <color theme="1"/>
        <rFont val="Calibri"/>
        <family val="2"/>
        <scheme val="minor"/>
      </rPr>
      <t xml:space="preserve"> </t>
    </r>
    <r>
      <rPr>
        <sz val="11"/>
        <color theme="1"/>
        <rFont val="Calibri"/>
        <family val="2"/>
        <scheme val="minor"/>
      </rPr>
      <t>: Indiquez vos coordonnées complètes, le GE peut ainsi vous contacter pour toutes questions.</t>
    </r>
  </si>
  <si>
    <r>
      <rPr>
        <b/>
        <sz val="11"/>
        <color theme="1"/>
        <rFont val="Calibri"/>
        <family val="2"/>
        <scheme val="minor"/>
      </rPr>
      <t>3-</t>
    </r>
    <r>
      <rPr>
        <b/>
        <u/>
        <sz val="11"/>
        <color theme="1"/>
        <rFont val="Calibri"/>
        <family val="2"/>
        <scheme val="minor"/>
      </rPr>
      <t xml:space="preserve"> Reference command</t>
    </r>
    <r>
      <rPr>
        <b/>
        <sz val="11"/>
        <color theme="1"/>
        <rFont val="Calibri"/>
        <family val="2"/>
        <scheme val="minor"/>
      </rPr>
      <t xml:space="preserve">e </t>
    </r>
    <r>
      <rPr>
        <sz val="11"/>
        <color theme="1"/>
        <rFont val="Calibri"/>
        <family val="2"/>
        <scheme val="minor"/>
      </rPr>
      <t xml:space="preserve">:     </t>
    </r>
  </si>
  <si>
    <t>Reporter le numéro de la commande du client</t>
  </si>
  <si>
    <t>Les sites RM ZP PK : générez votre numéro de commande en cliquant sur le bouton "Générateur de commande"</t>
  </si>
  <si>
    <r>
      <rPr>
        <b/>
        <sz val="11"/>
        <color theme="1"/>
        <rFont val="Calibri"/>
        <family val="2"/>
        <scheme val="minor"/>
      </rPr>
      <t xml:space="preserve">4- </t>
    </r>
    <r>
      <rPr>
        <b/>
        <u/>
        <sz val="11"/>
        <color theme="1"/>
        <rFont val="Calibri"/>
        <family val="2"/>
        <scheme val="minor"/>
      </rPr>
      <t>Enlevement</t>
    </r>
    <r>
      <rPr>
        <sz val="11"/>
        <color theme="1"/>
        <rFont val="Calibri"/>
        <family val="2"/>
        <scheme val="minor"/>
      </rPr>
      <t xml:space="preserve"> : Choisissez dans le menu déroulant le site d'enlevement de votre marchandise, pour les départs CFE choisissez </t>
    </r>
    <r>
      <rPr>
        <i/>
        <sz val="11"/>
        <color theme="1"/>
        <rFont val="Calibri"/>
        <family val="2"/>
        <scheme val="minor"/>
      </rPr>
      <t>LMI - La Combaude</t>
    </r>
  </si>
  <si>
    <r>
      <rPr>
        <b/>
        <sz val="11"/>
        <color theme="1"/>
        <rFont val="Calibri"/>
        <family val="2"/>
        <scheme val="minor"/>
      </rPr>
      <t xml:space="preserve">5- </t>
    </r>
    <r>
      <rPr>
        <b/>
        <u/>
        <sz val="11"/>
        <color theme="1"/>
        <rFont val="Calibri"/>
        <family val="2"/>
        <scheme val="minor"/>
      </rPr>
      <t>Reservation transport terrestre</t>
    </r>
    <r>
      <rPr>
        <sz val="11"/>
        <color theme="1"/>
        <rFont val="Calibri"/>
        <family val="2"/>
        <scheme val="minor"/>
      </rPr>
      <t xml:space="preserve"> : Choisissez qui est en charge de la réservation du transport terrestre</t>
    </r>
  </si>
  <si>
    <r>
      <rPr>
        <b/>
        <sz val="11"/>
        <color rgb="FFFF0000"/>
        <rFont val="Calibri"/>
        <family val="2"/>
        <scheme val="minor"/>
      </rPr>
      <t xml:space="preserve">6- </t>
    </r>
    <r>
      <rPr>
        <b/>
        <u/>
        <sz val="11"/>
        <color rgb="FFFF0000"/>
        <rFont val="Calibri"/>
        <family val="2"/>
        <scheme val="minor"/>
      </rPr>
      <t>Destinataire</t>
    </r>
    <r>
      <rPr>
        <b/>
        <sz val="11"/>
        <color rgb="FFFF0000"/>
        <rFont val="Calibri"/>
        <family val="2"/>
        <scheme val="minor"/>
      </rPr>
      <t xml:space="preserve"> </t>
    </r>
    <r>
      <rPr>
        <sz val="11"/>
        <color rgb="FFFF0000"/>
        <rFont val="Calibri"/>
        <family val="2"/>
        <scheme val="minor"/>
      </rPr>
      <t>: Précisez les coordonnées</t>
    </r>
    <r>
      <rPr>
        <b/>
        <sz val="11"/>
        <color rgb="FFFF0000"/>
        <rFont val="Calibri"/>
        <family val="2"/>
        <scheme val="minor"/>
      </rPr>
      <t xml:space="preserve"> adresse complète</t>
    </r>
    <r>
      <rPr>
        <sz val="11"/>
        <color rgb="FFFF0000"/>
        <rFont val="Calibri"/>
        <family val="2"/>
        <scheme val="minor"/>
      </rPr>
      <t xml:space="preserve"> de votre destinataire avec contact + numéro de téléphone</t>
    </r>
  </si>
  <si>
    <r>
      <rPr>
        <b/>
        <sz val="11"/>
        <color rgb="FFFF0000"/>
        <rFont val="Calibri"/>
        <family val="2"/>
        <scheme val="minor"/>
      </rPr>
      <t>7-</t>
    </r>
    <r>
      <rPr>
        <b/>
        <u/>
        <sz val="11"/>
        <color rgb="FFFF0000"/>
        <rFont val="Calibri"/>
        <family val="2"/>
        <scheme val="minor"/>
      </rPr>
      <t xml:space="preserve"> Client à facturer</t>
    </r>
    <r>
      <rPr>
        <sz val="11"/>
        <color rgb="FFFF0000"/>
        <rFont val="Calibri"/>
        <family val="2"/>
        <scheme val="minor"/>
      </rPr>
      <t xml:space="preserve"> : Indiquez l'adresse complete du client à facturer</t>
    </r>
  </si>
  <si>
    <r>
      <t xml:space="preserve">     </t>
    </r>
    <r>
      <rPr>
        <b/>
        <u/>
        <sz val="11"/>
        <color rgb="FFFF0000"/>
        <rFont val="Calibri"/>
        <family val="2"/>
        <scheme val="minor"/>
      </rPr>
      <t>Notify</t>
    </r>
    <r>
      <rPr>
        <sz val="11"/>
        <color rgb="FFFF0000"/>
        <rFont val="Calibri"/>
        <family val="2"/>
        <scheme val="minor"/>
      </rPr>
      <t xml:space="preserve"> : Vous pouvez spécifier un notify, par exemple pour indiquer un transitaire à destination qui devra prendre en charge le dédouanement de la marchandise pour le compte du destinataire (A déterminer avec le destinataire)</t>
    </r>
  </si>
  <si>
    <r>
      <rPr>
        <b/>
        <sz val="11"/>
        <rFont val="Calibri"/>
        <family val="2"/>
        <scheme val="minor"/>
      </rPr>
      <t xml:space="preserve">8- </t>
    </r>
    <r>
      <rPr>
        <b/>
        <u/>
        <sz val="11"/>
        <rFont val="Calibri"/>
        <family val="2"/>
        <scheme val="minor"/>
      </rPr>
      <t>Date de livraison à destination</t>
    </r>
    <r>
      <rPr>
        <sz val="11"/>
        <rFont val="Calibri"/>
        <family val="2"/>
        <scheme val="minor"/>
      </rPr>
      <t xml:space="preserve"> :   Indiquez une date d'arrivée réalisable </t>
    </r>
    <r>
      <rPr>
        <u/>
        <sz val="11"/>
        <rFont val="Calibri"/>
        <family val="2"/>
        <scheme val="minor"/>
      </rPr>
      <t>au port ou l'aéroport</t>
    </r>
    <r>
      <rPr>
        <sz val="11"/>
        <rFont val="Calibri"/>
        <family val="2"/>
        <scheme val="minor"/>
      </rPr>
      <t>. Et choisissez s'il s'agit d'un souhait ou d'un impératif.</t>
    </r>
  </si>
  <si>
    <t>Voir onglet "LeadTime"</t>
  </si>
  <si>
    <r>
      <rPr>
        <b/>
        <sz val="11"/>
        <color rgb="FFFF0000"/>
        <rFont val="Calibri"/>
        <family val="2"/>
        <scheme val="minor"/>
      </rPr>
      <t xml:space="preserve">9- </t>
    </r>
    <r>
      <rPr>
        <b/>
        <u/>
        <sz val="11"/>
        <color rgb="FFFF0000"/>
        <rFont val="Calibri"/>
        <family val="2"/>
        <scheme val="minor"/>
      </rPr>
      <t>Incoterm</t>
    </r>
    <r>
      <rPr>
        <sz val="11"/>
        <color rgb="FFFF0000"/>
        <rFont val="Calibri"/>
        <family val="2"/>
        <scheme val="minor"/>
      </rPr>
      <t xml:space="preserve"> : Indiquez l'incoterm suivi de </t>
    </r>
    <r>
      <rPr>
        <b/>
        <sz val="11"/>
        <color rgb="FFFF0000"/>
        <rFont val="Calibri"/>
        <family val="2"/>
        <scheme val="minor"/>
      </rPr>
      <t>l'aéroport ou port</t>
    </r>
    <r>
      <rPr>
        <sz val="11"/>
        <color rgb="FFFF0000"/>
        <rFont val="Calibri"/>
        <family val="2"/>
        <scheme val="minor"/>
      </rPr>
      <t xml:space="preserve"> de destination à renseigner sur les factures. L'incoterm est indiqué sur la commande du Client. Pour toutes questions, n'hésitez pas à contacter le GE.</t>
    </r>
  </si>
  <si>
    <t xml:space="preserve"> Voir onglet "Incoterms Recommandés" </t>
  </si>
  <si>
    <r>
      <rPr>
        <b/>
        <sz val="11"/>
        <rFont val="Calibri"/>
        <family val="2"/>
        <scheme val="minor"/>
      </rPr>
      <t xml:space="preserve">10- </t>
    </r>
    <r>
      <rPr>
        <b/>
        <u/>
        <sz val="11"/>
        <rFont val="Calibri"/>
        <family val="2"/>
        <scheme val="minor"/>
      </rPr>
      <t>Transport par</t>
    </r>
    <r>
      <rPr>
        <sz val="11"/>
        <rFont val="Calibri"/>
        <family val="2"/>
        <scheme val="minor"/>
      </rPr>
      <t xml:space="preserve"> : cochez le mode de transport souhaité.</t>
    </r>
  </si>
  <si>
    <t>- AIR : ce mode de transport est destiné pour les urgences ou les petit colis (compter en moyenne 2€ par kilogramme)</t>
  </si>
  <si>
    <t>- MER : ce mode de transport est destiné pour les marchandises NON urgentes (compter en moyenne 0,4€ par kilogramme)</t>
  </si>
  <si>
    <t>- ROUTE : ce mode de transport est destiné pour les expéditons Intra-Europe</t>
  </si>
  <si>
    <r>
      <rPr>
        <b/>
        <sz val="11"/>
        <rFont val="Calibri"/>
        <family val="2"/>
        <scheme val="minor"/>
      </rPr>
      <t xml:space="preserve">11- </t>
    </r>
    <r>
      <rPr>
        <b/>
        <u/>
        <sz val="11"/>
        <rFont val="Calibri"/>
        <family val="2"/>
        <scheme val="minor"/>
      </rPr>
      <t>Désignation marchandise</t>
    </r>
    <r>
      <rPr>
        <sz val="11"/>
        <rFont val="Calibri"/>
        <family val="2"/>
        <scheme val="minor"/>
      </rPr>
      <t xml:space="preserve"> : Indiquez le plus de détail possible pour identifier la marchandise.</t>
    </r>
  </si>
  <si>
    <t>- Nombre emballages : mentionner le nombre de colis</t>
  </si>
  <si>
    <t>- Types emballages &amp; Dimensions : idiquez le type et la dimention de l'emballages (ex : palette plastique Longeur*largeur*hauteur)</t>
  </si>
  <si>
    <t>- Code article &amp; CAI : mentionner le code de l'article et le CAI du pneu à envoyer</t>
  </si>
  <si>
    <t>- Nom du produit : intituler precis du produit (ex : 225/60R18 100H TL, Cables, Mélange…)</t>
  </si>
  <si>
    <t>- Pays d'origne : Pays de fabrication du produit</t>
  </si>
  <si>
    <t>- Article douanier : Il s'agit d'une codification internationale des produits, si vous ne connaissez pas le code douanier, téléphonez à l'équipe douane (Compte-Fonction-FM00815 Douane-France ou 9330769) afin de mettre le bon code.</t>
  </si>
  <si>
    <t>- Poids : Net = poids de la marchandise / Brut = Marchandise + emballages</t>
  </si>
  <si>
    <t>- Valeur : Mentionner le prix du produit et la quantité à facturer</t>
  </si>
  <si>
    <r>
      <rPr>
        <b/>
        <sz val="11"/>
        <rFont val="Calibri"/>
        <family val="2"/>
        <scheme val="minor"/>
      </rPr>
      <t xml:space="preserve">12- </t>
    </r>
    <r>
      <rPr>
        <b/>
        <u/>
        <sz val="11"/>
        <rFont val="Calibri"/>
        <family val="2"/>
        <scheme val="minor"/>
      </rPr>
      <t>Data loger</t>
    </r>
    <r>
      <rPr>
        <sz val="11"/>
        <rFont val="Calibri"/>
        <family val="2"/>
        <scheme val="minor"/>
      </rPr>
      <t xml:space="preserve"> : enregitreur de température placé sur les marchandises soumises à température dirigée</t>
    </r>
  </si>
  <si>
    <r>
      <t xml:space="preserve">13- </t>
    </r>
    <r>
      <rPr>
        <b/>
        <u/>
        <sz val="11"/>
        <rFont val="Calibri"/>
        <family val="2"/>
        <scheme val="minor"/>
      </rPr>
      <t>Emballages</t>
    </r>
    <r>
      <rPr>
        <b/>
        <sz val="11"/>
        <rFont val="Calibri"/>
        <family val="2"/>
        <scheme val="minor"/>
      </rPr>
      <t xml:space="preserve"> : </t>
    </r>
    <r>
      <rPr>
        <sz val="11"/>
        <rFont val="Calibri"/>
        <family val="2"/>
        <scheme val="minor"/>
      </rPr>
      <t>Choisissez le type d'emballage de votre marchandise.</t>
    </r>
  </si>
  <si>
    <r>
      <t xml:space="preserve">14- </t>
    </r>
    <r>
      <rPr>
        <b/>
        <u/>
        <sz val="11"/>
        <rFont val="Calibri"/>
        <family val="2"/>
        <scheme val="minor"/>
      </rPr>
      <t>Type d'emballages</t>
    </r>
    <r>
      <rPr>
        <b/>
        <sz val="11"/>
        <rFont val="Calibri"/>
        <family val="2"/>
        <scheme val="minor"/>
      </rPr>
      <t xml:space="preserve"> : </t>
    </r>
    <r>
      <rPr>
        <sz val="11"/>
        <rFont val="Calibri"/>
        <family val="2"/>
        <scheme val="minor"/>
      </rPr>
      <t>Indiquez le plus de détail possible</t>
    </r>
  </si>
  <si>
    <r>
      <t xml:space="preserve">15- </t>
    </r>
    <r>
      <rPr>
        <b/>
        <u/>
        <sz val="11"/>
        <rFont val="Calibri"/>
        <family val="2"/>
        <scheme val="minor"/>
      </rPr>
      <t>Type facturation</t>
    </r>
    <r>
      <rPr>
        <b/>
        <sz val="11"/>
        <rFont val="Calibri"/>
        <family val="2"/>
        <scheme val="minor"/>
      </rPr>
      <t xml:space="preserve"> : Choisissez</t>
    </r>
  </si>
  <si>
    <t>- Payant : Le montant de la facture sera payée par le client</t>
  </si>
  <si>
    <t>- Gratuit : Le montant de la facture PROFORMA sera imputé sur votre site section (Cout des marchandises + Fret)</t>
  </si>
  <si>
    <t>Motif de gratuite : Justifier pourquoi cet envoi est gratuit (test, showroom, etc)</t>
  </si>
  <si>
    <r>
      <t xml:space="preserve">16- Site section : </t>
    </r>
    <r>
      <rPr>
        <sz val="11"/>
        <rFont val="Calibri"/>
        <family val="2"/>
        <scheme val="minor"/>
      </rPr>
      <t xml:space="preserve">La Clé Comptable chez Michelin est la déclinaison du compte en 6 segments associant comptabilité analytique (site-section-structure) et comptabilité générale (compte local). Le site/section représente alors l'affectation budgétaire de la transaction comptabilisée.
</t>
    </r>
  </si>
  <si>
    <r>
      <rPr>
        <b/>
        <sz val="11"/>
        <color theme="1"/>
        <rFont val="Calibri"/>
        <family val="2"/>
        <scheme val="minor"/>
      </rPr>
      <t>Projet tache</t>
    </r>
    <r>
      <rPr>
        <sz val="11"/>
        <color theme="1"/>
        <rFont val="Calibri"/>
        <family val="2"/>
        <scheme val="minor"/>
      </rPr>
      <t xml:space="preserve"> : le module PA (project accounting) d'oracle va permettre le suivi et le pilotage notamment budgétaire des projets en cours. Il sert aussi de transition à la mise en service ou la cession d'une immobilisation.
La tâche est un segment du projet (niveau de détail plus fin).
Il existe 3 types de projets dans PA:
- capital (gestion des immobilisations)
- indirect (gestion des dépenses projets non immobilisables)
- billing (gestion des revenus générés par la refacturation, dans le cadre par exemple de l'activité matérielle, mais aussi de la vente de PDR ou de produits de caoutchouterie)
Une facturation FIE sur projet/tâche va permettre la remontée côté vendeur du revenu sur le projet billing
</t>
    </r>
  </si>
  <si>
    <r>
      <rPr>
        <b/>
        <sz val="11"/>
        <color theme="1"/>
        <rFont val="Calibri"/>
        <family val="2"/>
        <scheme val="minor"/>
      </rPr>
      <t xml:space="preserve">17- </t>
    </r>
    <r>
      <rPr>
        <b/>
        <u/>
        <sz val="11"/>
        <color theme="1"/>
        <rFont val="Calibri"/>
        <family val="2"/>
        <scheme val="minor"/>
      </rPr>
      <t>Regime douanier</t>
    </r>
    <r>
      <rPr>
        <sz val="11"/>
        <color theme="1"/>
        <rFont val="Calibri"/>
        <family val="2"/>
        <scheme val="minor"/>
      </rPr>
      <t xml:space="preserve"> : Indiquer le choix dans le menu déroulant</t>
    </r>
  </si>
  <si>
    <t>PRODUIT DANGEREUX</t>
  </si>
  <si>
    <r>
      <rPr>
        <b/>
        <sz val="11"/>
        <color rgb="FFFF0000"/>
        <rFont val="Calibri"/>
        <family val="2"/>
        <scheme val="minor"/>
      </rPr>
      <t>11- Designation marchandise</t>
    </r>
    <r>
      <rPr>
        <sz val="11"/>
        <color rgb="FFFF0000"/>
        <rFont val="Calibri"/>
        <family val="2"/>
        <scheme val="minor"/>
      </rPr>
      <t xml:space="preserve"> : Renseigner le numero UN et classe</t>
    </r>
  </si>
  <si>
    <r>
      <rPr>
        <b/>
        <sz val="11"/>
        <color rgb="FFFF0000"/>
        <rFont val="Calibri"/>
        <family val="2"/>
        <scheme val="minor"/>
      </rPr>
      <t>14- Emballages</t>
    </r>
    <r>
      <rPr>
        <sz val="11"/>
        <color rgb="FFFF0000"/>
        <rFont val="Calibri"/>
        <family val="2"/>
        <scheme val="minor"/>
      </rPr>
      <t xml:space="preserve"> : Renseigner le code IBC de l'emballage pour les expédtions maritimes</t>
    </r>
  </si>
  <si>
    <t>La Fiche de Donnee de Securité doit suivre la Demande d'Exportation</t>
  </si>
  <si>
    <t>Numero-tation</t>
  </si>
  <si>
    <t>Type container</t>
  </si>
  <si>
    <t>Niveu Conf</t>
  </si>
  <si>
    <t>Marquage</t>
  </si>
  <si>
    <t>Motif</t>
  </si>
  <si>
    <t>50689</t>
  </si>
  <si>
    <t>20D</t>
  </si>
  <si>
    <t>N3</t>
  </si>
  <si>
    <t>Non</t>
  </si>
  <si>
    <t>CIP</t>
  </si>
  <si>
    <t>GRATUIT</t>
  </si>
  <si>
    <t>20HC</t>
  </si>
  <si>
    <t>N2</t>
  </si>
  <si>
    <t>Stylo Blanc</t>
  </si>
  <si>
    <t>Exportation temporaire</t>
  </si>
  <si>
    <t>20 REEF</t>
  </si>
  <si>
    <t>N1</t>
  </si>
  <si>
    <t>A chaud</t>
  </si>
  <si>
    <t>FCA</t>
  </si>
  <si>
    <t>Réexportation suite à importation temporaire</t>
  </si>
  <si>
    <t>40D</t>
  </si>
  <si>
    <t>Voir observations</t>
  </si>
  <si>
    <t>CPT</t>
  </si>
  <si>
    <t>Réexportation suite à importation définitive</t>
  </si>
  <si>
    <t>40HC</t>
  </si>
  <si>
    <t>CIF</t>
  </si>
  <si>
    <t>Réexportation de matériel non conforme</t>
  </si>
  <si>
    <t>40 REEF</t>
  </si>
  <si>
    <t>Reservation 
transport terrestre</t>
  </si>
  <si>
    <t>Date</t>
  </si>
  <si>
    <t>Tracking Correspon-dence sites MAT/SF</t>
  </si>
  <si>
    <t>Port embarquement</t>
  </si>
  <si>
    <t>Emballage</t>
  </si>
  <si>
    <t>SITE</t>
  </si>
  <si>
    <t>AFGHANISTAN</t>
  </si>
  <si>
    <t>BTM/Marseille</t>
  </si>
  <si>
    <t>Anvers</t>
  </si>
  <si>
    <t>Emballages perdus</t>
  </si>
  <si>
    <t>F43 7G75</t>
  </si>
  <si>
    <t>AFRIQUE/SUD</t>
  </si>
  <si>
    <t>IMPERATIVE</t>
  </si>
  <si>
    <t>Dascher</t>
  </si>
  <si>
    <t>Auvergne CC (Ext)</t>
  </si>
  <si>
    <t>--&gt;extrac 07/04/2015</t>
  </si>
  <si>
    <t>Bilbao</t>
  </si>
  <si>
    <t>Retour emballages vides</t>
  </si>
  <si>
    <t xml:space="preserve"> E3 2C71</t>
  </si>
  <si>
    <t>ALBANIE</t>
  </si>
  <si>
    <t>Transmarcom N.V./Anvers</t>
  </si>
  <si>
    <t>ECHALIER (Ext)</t>
  </si>
  <si>
    <t>Bremerhaven</t>
  </si>
  <si>
    <t>Emballages soumis à Porforma : GPS / GOOD PACK / M004</t>
  </si>
  <si>
    <t xml:space="preserve"> E3 2J29</t>
  </si>
  <si>
    <t>ALGERIE</t>
  </si>
  <si>
    <t>Schenker/Le Havre</t>
  </si>
  <si>
    <t>EMAC (Ext)</t>
  </si>
  <si>
    <t>89</t>
  </si>
  <si>
    <t>Fos S/ Mer</t>
  </si>
  <si>
    <t>Départ France emballages en libre circulation contrôlés par le bureau de douane de Clermont-Ferrand (N° autorisation PG-14013-FR-LCE-01/14 du 13/03/2014)</t>
  </si>
  <si>
    <t>E20 2C44</t>
  </si>
  <si>
    <t>Allemagne</t>
  </si>
  <si>
    <t>MEXIDON (ext)</t>
  </si>
  <si>
    <t>Gdensk</t>
  </si>
  <si>
    <r>
      <t>Départ France</t>
    </r>
    <r>
      <rPr>
        <sz val="10"/>
        <rFont val="Arial"/>
        <family val="2"/>
      </rPr>
      <t xml:space="preserve"> emballages en libre circulation contrôlés par </t>
    </r>
    <r>
      <rPr>
        <b/>
        <sz val="10"/>
        <rFont val="Arial"/>
        <family val="2"/>
      </rPr>
      <t>le bureau de douane de Clermont-Ferrand</t>
    </r>
    <r>
      <rPr>
        <sz val="10"/>
        <rFont val="Arial"/>
        <family val="2"/>
      </rPr>
      <t xml:space="preserve"> (N° autorisation FR 9024/FR/LCE/03/09 )</t>
    </r>
  </si>
  <si>
    <t>F19 2A20</t>
  </si>
  <si>
    <t>Angleterre</t>
  </si>
  <si>
    <t>AC9-AR</t>
  </si>
  <si>
    <t>Gdynia</t>
  </si>
  <si>
    <t>F27 2C31</t>
  </si>
  <si>
    <t>ANGOLA</t>
  </si>
  <si>
    <t>AC9-MR</t>
  </si>
  <si>
    <t>Genes</t>
  </si>
  <si>
    <t>F27 2C50</t>
  </si>
  <si>
    <t>ANTIGUA</t>
  </si>
  <si>
    <t>AEM-ZB</t>
  </si>
  <si>
    <t>La Spezia</t>
  </si>
  <si>
    <t>F31 2C26</t>
  </si>
  <si>
    <t>ARABIE SAOUDITE</t>
  </si>
  <si>
    <t>ALE-PL</t>
  </si>
  <si>
    <t>Le Havre</t>
  </si>
  <si>
    <t>F31 2C27</t>
  </si>
  <si>
    <t>ARGENTINE</t>
  </si>
  <si>
    <t>ALE-SM</t>
  </si>
  <si>
    <t>Marseille</t>
  </si>
  <si>
    <t>F31 2C37</t>
  </si>
  <si>
    <t>AUSTRALIE</t>
  </si>
  <si>
    <t>ALE-ZA</t>
  </si>
  <si>
    <t>Rotterdam</t>
  </si>
  <si>
    <t>F31 2C48</t>
  </si>
  <si>
    <t>Autriche</t>
  </si>
  <si>
    <t>ALE-ZB</t>
  </si>
  <si>
    <t>Vadoligure</t>
  </si>
  <si>
    <t>F31 2C51</t>
  </si>
  <si>
    <t>Belgique</t>
  </si>
  <si>
    <t>ALE-ZY</t>
  </si>
  <si>
    <t>Valencia</t>
  </si>
  <si>
    <t>F31 2C53</t>
  </si>
  <si>
    <t>BOLIVIE</t>
  </si>
  <si>
    <t>ARA-OP</t>
  </si>
  <si>
    <t>F31 2C62</t>
  </si>
  <si>
    <t>BRESIL</t>
  </si>
  <si>
    <t>ARA-PK</t>
  </si>
  <si>
    <t>50</t>
  </si>
  <si>
    <t>F31 2C98</t>
  </si>
  <si>
    <t>Bulgarie</t>
  </si>
  <si>
    <t>ARAUOR</t>
  </si>
  <si>
    <t>F31 2D23</t>
  </si>
  <si>
    <t>CAMBODGE</t>
  </si>
  <si>
    <t>BAL-CO</t>
  </si>
  <si>
    <t>F31 3B38</t>
  </si>
  <si>
    <t>CANADA</t>
  </si>
  <si>
    <t>BAL-O</t>
  </si>
  <si>
    <t>F31 3H67</t>
  </si>
  <si>
    <t>CHILI</t>
  </si>
  <si>
    <t>BAL-ZA</t>
  </si>
  <si>
    <t>51</t>
  </si>
  <si>
    <t>F31 3H70</t>
  </si>
  <si>
    <t>CHINE</t>
  </si>
  <si>
    <t>BAL-ZB</t>
  </si>
  <si>
    <t>F31 2D17</t>
  </si>
  <si>
    <t>Chypre</t>
  </si>
  <si>
    <t>BALGQA</t>
  </si>
  <si>
    <t>F32 2C97</t>
  </si>
  <si>
    <t>COLOMBIE</t>
  </si>
  <si>
    <t>BBG-O</t>
  </si>
  <si>
    <t>F32 2A13</t>
  </si>
  <si>
    <t>COREE DU SUD</t>
  </si>
  <si>
    <t>BKR-NC</t>
  </si>
  <si>
    <t>F32 2C34</t>
  </si>
  <si>
    <t>Croatie</t>
  </si>
  <si>
    <t>BKR-O</t>
  </si>
  <si>
    <t>F32 2C60</t>
  </si>
  <si>
    <t>Danemark</t>
  </si>
  <si>
    <t>BKR-ZA</t>
  </si>
  <si>
    <t>52</t>
  </si>
  <si>
    <t>F33 2D09</t>
  </si>
  <si>
    <t>DUBAI</t>
  </si>
  <si>
    <t>BKR-ZB</t>
  </si>
  <si>
    <t>F35 2C90</t>
  </si>
  <si>
    <t>EGYPTE</t>
  </si>
  <si>
    <t>BKR-ZP</t>
  </si>
  <si>
    <t>53</t>
  </si>
  <si>
    <t>F35bis 2C19</t>
  </si>
  <si>
    <t>EQUATEUR</t>
  </si>
  <si>
    <t>BKR-Z4</t>
  </si>
  <si>
    <t>54</t>
  </si>
  <si>
    <t>F35bis 2A14</t>
  </si>
  <si>
    <t>Espagne</t>
  </si>
  <si>
    <t>BKRDVY</t>
  </si>
  <si>
    <t>F35bis 2C85</t>
  </si>
  <si>
    <t>Estonie</t>
  </si>
  <si>
    <t>BKRLMI</t>
  </si>
  <si>
    <t>F36 2C33</t>
  </si>
  <si>
    <t>ETATS UNIS</t>
  </si>
  <si>
    <t>BKRZP6</t>
  </si>
  <si>
    <t>F36 2J27</t>
  </si>
  <si>
    <t>Finlande</t>
  </si>
  <si>
    <t>BUR-O</t>
  </si>
  <si>
    <t>F38 2A11</t>
  </si>
  <si>
    <t>France</t>
  </si>
  <si>
    <t>BUR-PK</t>
  </si>
  <si>
    <t>F38 2B66</t>
  </si>
  <si>
    <t>FRANDE</t>
  </si>
  <si>
    <t>BUT-PL</t>
  </si>
  <si>
    <t>F38 2B77</t>
  </si>
  <si>
    <t>Grece</t>
  </si>
  <si>
    <t>BUT-ZP</t>
  </si>
  <si>
    <t>F38 2C11</t>
  </si>
  <si>
    <t>HONG-KONG</t>
  </si>
  <si>
    <t>BZT-ZC</t>
  </si>
  <si>
    <t>F38 2C20</t>
  </si>
  <si>
    <t>HONGRIE</t>
  </si>
  <si>
    <t>CAR-PA</t>
  </si>
  <si>
    <t>F38 2C30</t>
  </si>
  <si>
    <t>INDE</t>
  </si>
  <si>
    <t>CAR-PF</t>
  </si>
  <si>
    <t>F38 2C55</t>
  </si>
  <si>
    <t>INDONESIE</t>
  </si>
  <si>
    <t>CARSAV</t>
  </si>
  <si>
    <t>F39 3H90</t>
  </si>
  <si>
    <t>IRAN</t>
  </si>
  <si>
    <t>CARUIP</t>
  </si>
  <si>
    <t>F39 2C23</t>
  </si>
  <si>
    <t>IRAQ</t>
  </si>
  <si>
    <t>CARZPC</t>
  </si>
  <si>
    <t>F40 2C49</t>
  </si>
  <si>
    <t>Irlande</t>
  </si>
  <si>
    <t>CHO-FR</t>
  </si>
  <si>
    <t>ISRAEL</t>
  </si>
  <si>
    <t>CHO-PK</t>
  </si>
  <si>
    <t>Italie</t>
  </si>
  <si>
    <t>CHO-TC</t>
  </si>
  <si>
    <t>JAPON</t>
  </si>
  <si>
    <t>CHO-ZA</t>
  </si>
  <si>
    <t>55</t>
  </si>
  <si>
    <t>JORDANIE</t>
  </si>
  <si>
    <t>CHO-ZB</t>
  </si>
  <si>
    <t>LAOS</t>
  </si>
  <si>
    <t>CNO-AV</t>
  </si>
  <si>
    <t>Lettonie</t>
  </si>
  <si>
    <t>CNO-GQ</t>
  </si>
  <si>
    <t>Lituanie</t>
  </si>
  <si>
    <t>CNO-OY</t>
  </si>
  <si>
    <t>Luxembourg</t>
  </si>
  <si>
    <t>CNO-PK</t>
  </si>
  <si>
    <t>56</t>
  </si>
  <si>
    <t>MACAO</t>
  </si>
  <si>
    <t>CNO-SM</t>
  </si>
  <si>
    <t>MALAISIE</t>
  </si>
  <si>
    <t>CNO-TI</t>
  </si>
  <si>
    <t>Malte</t>
  </si>
  <si>
    <t>CNO-TX</t>
  </si>
  <si>
    <t>MAROC</t>
  </si>
  <si>
    <t>CNO-ZA</t>
  </si>
  <si>
    <t>CNO-Z</t>
  </si>
  <si>
    <t>57</t>
  </si>
  <si>
    <t>MEXIQUE</t>
  </si>
  <si>
    <t>CNO-ZB</t>
  </si>
  <si>
    <t>NORVEGE</t>
  </si>
  <si>
    <t>CNO-ZP</t>
  </si>
  <si>
    <t>58</t>
  </si>
  <si>
    <t>NOUVELLE CALEDONIE</t>
  </si>
  <si>
    <t>CNOZBU</t>
  </si>
  <si>
    <t>NOUVELLE ZELANDE</t>
  </si>
  <si>
    <t>CPADO</t>
  </si>
  <si>
    <t>OMAN</t>
  </si>
  <si>
    <t>CPRDO</t>
  </si>
  <si>
    <t>PAKISTAN</t>
  </si>
  <si>
    <t>CPSFDO</t>
  </si>
  <si>
    <t>PARAGUAY</t>
  </si>
  <si>
    <t>CPY-GC</t>
  </si>
  <si>
    <t>Pays Bas</t>
  </si>
  <si>
    <t>CSM-UC   BASSENS</t>
  </si>
  <si>
    <t>BASSENS</t>
  </si>
  <si>
    <t>59</t>
  </si>
  <si>
    <t>PEROU</t>
  </si>
  <si>
    <t>CSM-26   BASSENS</t>
  </si>
  <si>
    <t>PHILIPPINES</t>
  </si>
  <si>
    <t>CSM-27   MONTCEAU</t>
  </si>
  <si>
    <t>MONTCEAU</t>
  </si>
  <si>
    <t>Pologne</t>
  </si>
  <si>
    <t>CSM-40   LA BREDE</t>
  </si>
  <si>
    <t>LA BREDE</t>
  </si>
  <si>
    <t>Portugal</t>
  </si>
  <si>
    <t>CSM-82   VALENCE d'AGEN</t>
  </si>
  <si>
    <t>VALENCE d'AGEN</t>
  </si>
  <si>
    <t>QATAR</t>
  </si>
  <si>
    <t>CTXC2</t>
  </si>
  <si>
    <t>Republique Tcheque</t>
  </si>
  <si>
    <t>CTXPE2</t>
  </si>
  <si>
    <t>ROUMANIE</t>
  </si>
  <si>
    <t>CTXTLE</t>
  </si>
  <si>
    <t>RUSSIE</t>
  </si>
  <si>
    <t>CTXVO</t>
  </si>
  <si>
    <t>SERBIE</t>
  </si>
  <si>
    <t>CTXZTC</t>
  </si>
  <si>
    <t>SINGAPOUR</t>
  </si>
  <si>
    <t>CX2-CF</t>
  </si>
  <si>
    <t>Slovaquie</t>
  </si>
  <si>
    <t>CX3-CT</t>
  </si>
  <si>
    <t>Slovenie</t>
  </si>
  <si>
    <t>DEC-ZB</t>
  </si>
  <si>
    <t>Suede</t>
  </si>
  <si>
    <t>DUN-O</t>
  </si>
  <si>
    <t>SUISSE</t>
  </si>
  <si>
    <t>DUN-PK</t>
  </si>
  <si>
    <t>TAIWAN</t>
  </si>
  <si>
    <t>DUN-RX</t>
  </si>
  <si>
    <t>THAILANDE</t>
  </si>
  <si>
    <t>DUN-ZH</t>
  </si>
  <si>
    <t>TUNISIE</t>
  </si>
  <si>
    <t>DUNIDF</t>
  </si>
  <si>
    <t>TURQUIE</t>
  </si>
  <si>
    <t>DUNPFG</t>
  </si>
  <si>
    <t>USA</t>
  </si>
  <si>
    <t>DUNXM</t>
  </si>
  <si>
    <t>VIET-NAM</t>
  </si>
  <si>
    <t>DVY-OT</t>
  </si>
  <si>
    <t>60</t>
  </si>
  <si>
    <t>YEMEN</t>
  </si>
  <si>
    <t>EGM-O</t>
  </si>
  <si>
    <t>ZIMBABWE</t>
  </si>
  <si>
    <t>EGM-OL</t>
  </si>
  <si>
    <t>FLE-FR</t>
  </si>
  <si>
    <t>FOS-RD</t>
  </si>
  <si>
    <t>61</t>
  </si>
  <si>
    <t>FOS-RO</t>
  </si>
  <si>
    <t>FOS-RT</t>
  </si>
  <si>
    <t>FOS-RX</t>
  </si>
  <si>
    <t>GS1-RE</t>
  </si>
  <si>
    <t>GS1MX</t>
  </si>
  <si>
    <t>HBG-DL</t>
  </si>
  <si>
    <t>HBG-O</t>
  </si>
  <si>
    <t>HBG-PK</t>
  </si>
  <si>
    <t>62</t>
  </si>
  <si>
    <t>HBG-T5</t>
  </si>
  <si>
    <t>HBG-ZA</t>
  </si>
  <si>
    <t>63</t>
  </si>
  <si>
    <t>HBG-ZB</t>
  </si>
  <si>
    <t>HBGDVY</t>
  </si>
  <si>
    <t>HBGNMC</t>
  </si>
  <si>
    <t>KAR-O</t>
  </si>
  <si>
    <t>KAR-OV</t>
  </si>
  <si>
    <t>KAR-ZA</t>
  </si>
  <si>
    <t>64</t>
  </si>
  <si>
    <t>KAR-ZB</t>
  </si>
  <si>
    <t>KAR-ZY</t>
  </si>
  <si>
    <t>LAD-F43</t>
  </si>
  <si>
    <t>LVL-PL</t>
  </si>
  <si>
    <t>LVL-RE</t>
  </si>
  <si>
    <t>LVLMF1</t>
  </si>
  <si>
    <t>LVLMF2</t>
  </si>
  <si>
    <t>MMO-OT</t>
  </si>
  <si>
    <t>MPEDO</t>
  </si>
  <si>
    <t>MPEPUB</t>
  </si>
  <si>
    <t>NYH-AG</t>
  </si>
  <si>
    <t>NYH-AT</t>
  </si>
  <si>
    <t>NYH-OT</t>
  </si>
  <si>
    <t>NYH-SO</t>
  </si>
  <si>
    <t>NYH-TC</t>
  </si>
  <si>
    <t>NYH-TE</t>
  </si>
  <si>
    <t>NYH-TR</t>
  </si>
  <si>
    <t>NYH-ZB</t>
  </si>
  <si>
    <t>65</t>
  </si>
  <si>
    <t>NYH-ZP</t>
  </si>
  <si>
    <t>66</t>
  </si>
  <si>
    <t>NYHMF1</t>
  </si>
  <si>
    <t>NYHMF2</t>
  </si>
  <si>
    <t>OLS-AG</t>
  </si>
  <si>
    <t>OLS-EX</t>
  </si>
  <si>
    <t>OLS-O</t>
  </si>
  <si>
    <t>OLS-PL</t>
  </si>
  <si>
    <t>OLS-PT</t>
  </si>
  <si>
    <t>OLS-TC</t>
  </si>
  <si>
    <t>OLS-TE</t>
  </si>
  <si>
    <t>OLS-ZA</t>
  </si>
  <si>
    <t>67</t>
  </si>
  <si>
    <t>OLS-ZB</t>
  </si>
  <si>
    <t>OLS-ZP</t>
  </si>
  <si>
    <t>68</t>
  </si>
  <si>
    <t>OLS-Z1</t>
  </si>
  <si>
    <t>OLS-Z2</t>
  </si>
  <si>
    <t>OLSBAZ</t>
  </si>
  <si>
    <t>OLSCOM</t>
  </si>
  <si>
    <t>OLSEX2</t>
  </si>
  <si>
    <t>OLSGST</t>
  </si>
  <si>
    <t>OLSZGP</t>
  </si>
  <si>
    <t>ORA-PL</t>
  </si>
  <si>
    <t>POT-SF</t>
  </si>
  <si>
    <t>ROULMI</t>
  </si>
  <si>
    <t>RYO-PL</t>
  </si>
  <si>
    <t>R63-MT</t>
  </si>
  <si>
    <t>SGADO</t>
  </si>
  <si>
    <t>SMF-O</t>
  </si>
  <si>
    <t>STO-DL</t>
  </si>
  <si>
    <t>STO-PK</t>
  </si>
  <si>
    <t>STO-RD</t>
  </si>
  <si>
    <t>STO-RT</t>
  </si>
  <si>
    <t>STO-TB</t>
  </si>
  <si>
    <t>STO-VE</t>
  </si>
  <si>
    <t>STOETC</t>
  </si>
  <si>
    <t>TC2-TC</t>
  </si>
  <si>
    <t>TECXDO</t>
  </si>
  <si>
    <t>TEXSTE</t>
  </si>
  <si>
    <t>TNT-RK</t>
  </si>
  <si>
    <t>TNT-XH</t>
  </si>
  <si>
    <t>TRO-AG</t>
  </si>
  <si>
    <t>TRO-ZA</t>
  </si>
  <si>
    <t>69</t>
  </si>
  <si>
    <t>TRO-ZB</t>
  </si>
  <si>
    <t>TRV-RC</t>
  </si>
  <si>
    <t>70</t>
  </si>
  <si>
    <t>TRV-RD</t>
  </si>
  <si>
    <t>TRV-RX</t>
  </si>
  <si>
    <t>TST-SC</t>
  </si>
  <si>
    <t>TST-SL</t>
  </si>
  <si>
    <t>TST-TX</t>
  </si>
  <si>
    <t>TST-ZL</t>
  </si>
  <si>
    <t>TST-ZP</t>
  </si>
  <si>
    <t>71</t>
  </si>
  <si>
    <t>TST-Z3</t>
  </si>
  <si>
    <t>UCC-DL</t>
  </si>
  <si>
    <t>UCC-Y6</t>
  </si>
  <si>
    <t>UCC-Y7</t>
  </si>
  <si>
    <t>UCC-ZC</t>
  </si>
  <si>
    <t>UCCJ60</t>
  </si>
  <si>
    <t>UCE-ZP</t>
  </si>
  <si>
    <t>UCT-DG</t>
  </si>
  <si>
    <t>UCT-PX</t>
  </si>
  <si>
    <t>UCT-RD</t>
  </si>
  <si>
    <t>UCT-RE</t>
  </si>
  <si>
    <t>UCT-RK</t>
  </si>
  <si>
    <t>UCT-RX</t>
  </si>
  <si>
    <t>UCT-XH</t>
  </si>
  <si>
    <t>UCT-ZA</t>
  </si>
  <si>
    <t>UCT-ZB</t>
  </si>
  <si>
    <t>UCT-ZP</t>
  </si>
  <si>
    <t>UCT-23</t>
  </si>
  <si>
    <t>UCT-24</t>
  </si>
  <si>
    <t>UCT-50</t>
  </si>
  <si>
    <t>UDO-DE</t>
  </si>
  <si>
    <t>UES-OT</t>
  </si>
  <si>
    <t>UES-OY</t>
  </si>
  <si>
    <t>UES-ZP</t>
  </si>
  <si>
    <t>72</t>
  </si>
  <si>
    <t>UESD</t>
  </si>
  <si>
    <t>UFR-TR</t>
  </si>
  <si>
    <t>UFRVO</t>
  </si>
  <si>
    <t>UGO-RD</t>
  </si>
  <si>
    <t>73</t>
  </si>
  <si>
    <t>UGO-RT</t>
  </si>
  <si>
    <t>UGO-RX</t>
  </si>
  <si>
    <t>UJO-PL</t>
  </si>
  <si>
    <t>UJO-TR</t>
  </si>
  <si>
    <t>UJO-ZA</t>
  </si>
  <si>
    <t>74</t>
  </si>
  <si>
    <t>UJO-ZB</t>
  </si>
  <si>
    <t>UJO-ZP</t>
  </si>
  <si>
    <t>75</t>
  </si>
  <si>
    <t>UJOVO</t>
  </si>
  <si>
    <t>UMO-GC</t>
  </si>
  <si>
    <t>UMO-PK</t>
  </si>
  <si>
    <t>77</t>
  </si>
  <si>
    <t>UMO-TR</t>
  </si>
  <si>
    <t>UMO-ZA</t>
  </si>
  <si>
    <t>76</t>
  </si>
  <si>
    <t>UMO-ZB</t>
  </si>
  <si>
    <t>UMO-ZM</t>
  </si>
  <si>
    <t>UPO-PL</t>
  </si>
  <si>
    <t>URG-AV</t>
  </si>
  <si>
    <t>URG-RX</t>
  </si>
  <si>
    <t>URG-TC</t>
  </si>
  <si>
    <t>URG-ZB</t>
  </si>
  <si>
    <t>78</t>
  </si>
  <si>
    <t>URGRAV</t>
  </si>
  <si>
    <t>URGVO</t>
  </si>
  <si>
    <t>VAN-RA</t>
  </si>
  <si>
    <t>79</t>
  </si>
  <si>
    <t>VAN-RD</t>
  </si>
  <si>
    <t>VAN-RO</t>
  </si>
  <si>
    <t>VAN-RT</t>
  </si>
  <si>
    <t>VAN-RX</t>
  </si>
  <si>
    <t>VCT-CP</t>
  </si>
  <si>
    <t>VCT-TC</t>
  </si>
  <si>
    <t>VCT-ZB</t>
  </si>
  <si>
    <t>80</t>
  </si>
  <si>
    <t>VCT-ZP</t>
  </si>
  <si>
    <t>81</t>
  </si>
  <si>
    <t>VIT-DG</t>
  </si>
  <si>
    <t>VIT-FM</t>
  </si>
  <si>
    <t>VIT-G1</t>
  </si>
  <si>
    <t>VIT-OT</t>
  </si>
  <si>
    <t>VIT-PK</t>
  </si>
  <si>
    <t>82</t>
  </si>
  <si>
    <t>VIT-PX</t>
  </si>
  <si>
    <t>VIT-RD</t>
  </si>
  <si>
    <t>83</t>
  </si>
  <si>
    <t>VIT-RX</t>
  </si>
  <si>
    <t>VIT-ZA</t>
  </si>
  <si>
    <t>84</t>
  </si>
  <si>
    <t>VIT-ZB</t>
  </si>
  <si>
    <t>VITGCM</t>
  </si>
  <si>
    <t>VITGCO</t>
  </si>
  <si>
    <t>VITGCZ</t>
  </si>
  <si>
    <t>VITPK1</t>
  </si>
  <si>
    <t>VITRAO</t>
  </si>
  <si>
    <t>VLD-DL</t>
  </si>
  <si>
    <t>VLD-OA</t>
  </si>
  <si>
    <t>VLD-OT</t>
  </si>
  <si>
    <t>VLD-ZA</t>
  </si>
  <si>
    <t>85</t>
  </si>
  <si>
    <t>VLD-ZB</t>
  </si>
  <si>
    <t>VLDMF1</t>
  </si>
  <si>
    <t>VLDMF2</t>
  </si>
  <si>
    <t>VLDRF</t>
  </si>
  <si>
    <t>VLDTIP</t>
  </si>
  <si>
    <t>VLDVO</t>
  </si>
  <si>
    <t>VLTB</t>
  </si>
  <si>
    <t>ZAL-EX</t>
  </si>
  <si>
    <t>ZAL-GC</t>
  </si>
  <si>
    <t>ZAL-PL</t>
  </si>
  <si>
    <t>86</t>
  </si>
  <si>
    <t>ZAL-RD</t>
  </si>
  <si>
    <t>87</t>
  </si>
  <si>
    <t>ZAL-ZB</t>
  </si>
  <si>
    <t>88</t>
  </si>
  <si>
    <t>ZAL-ZP</t>
  </si>
  <si>
    <t>ZAR-RC</t>
  </si>
  <si>
    <t>ZAR-RD</t>
  </si>
  <si>
    <t>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</si>
</sst>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409]d\-mmm\-yy;@"/>
    <numFmt numFmtId="166" formatCode="dd/mm/yy;@"/>
    <numFmt numFmtId="167" formatCode="h:mm;@"/>
    <numFmt numFmtId="168" formatCode="00\°\C"/>
    <numFmt numFmtId="169" formatCode="[$-409]dd\-mmm\-yy;@"/>
  </numFmts>
  <fonts count="76">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Arial"/>
      <family val="2"/>
    </font>
    <font>
      <b/>
      <sz val="12"/>
      <color theme="1"/>
      <name val="Calibri"/>
      <family val="2"/>
      <scheme val="minor"/>
    </font>
    <font>
      <sz val="11"/>
      <color theme="1"/>
      <name val="Calibri"/>
      <family val="2"/>
      <scheme val="minor"/>
    </font>
    <font>
      <sz val="10"/>
      <name val="Arial"/>
      <family val="2"/>
    </font>
    <font>
      <b/>
      <sz val="10"/>
      <name val="Arial"/>
      <family val="2"/>
    </font>
    <font>
      <u/>
      <sz val="11"/>
      <color theme="10"/>
      <name val="Calibri"/>
      <family val="2"/>
      <scheme val="minor"/>
    </font>
    <font>
      <sz val="11"/>
      <color rgb="FFFF0000"/>
      <name val="Calibri"/>
      <family val="2"/>
      <scheme val="minor"/>
    </font>
    <font>
      <b/>
      <u/>
      <sz val="10"/>
      <color rgb="FFFF0000"/>
      <name val="Arial"/>
      <family val="2"/>
    </font>
    <font>
      <sz val="10"/>
      <color rgb="FFFF0000"/>
      <name val="Arial"/>
      <family val="2"/>
    </font>
    <font>
      <b/>
      <u/>
      <sz val="11"/>
      <color theme="1"/>
      <name val="Calibri"/>
      <family val="2"/>
      <scheme val="minor"/>
    </font>
    <font>
      <sz val="10"/>
      <color theme="3"/>
      <name val="Calibri"/>
      <family val="2"/>
      <scheme val="minor"/>
    </font>
    <font>
      <sz val="9"/>
      <color indexed="81"/>
      <name val="Tahoma"/>
      <family val="2"/>
    </font>
    <font>
      <b/>
      <sz val="9"/>
      <color indexed="81"/>
      <name val="Tahoma"/>
      <family val="2"/>
    </font>
    <font>
      <sz val="12"/>
      <color theme="1"/>
      <name val="Calibri"/>
      <family val="2"/>
      <scheme val="minor"/>
    </font>
    <font>
      <sz val="10"/>
      <name val="Arial"/>
      <family val="2"/>
    </font>
    <font>
      <b/>
      <sz val="11"/>
      <color rgb="FFFF0000"/>
      <name val="Arial"/>
      <family val="2"/>
    </font>
    <font>
      <b/>
      <sz val="11"/>
      <color theme="0"/>
      <name val="Arial"/>
      <family val="2"/>
    </font>
    <font>
      <b/>
      <u/>
      <sz val="10"/>
      <name val="Arial"/>
      <family val="2"/>
    </font>
    <font>
      <b/>
      <sz val="10"/>
      <color rgb="FFFF0000"/>
      <name val="Arial"/>
      <family val="2"/>
    </font>
    <font>
      <b/>
      <sz val="11"/>
      <name val="Arial"/>
      <family val="2"/>
    </font>
    <font>
      <b/>
      <sz val="12"/>
      <color rgb="FFFF0000"/>
      <name val="Arial"/>
      <family val="2"/>
    </font>
    <font>
      <sz val="11"/>
      <color theme="0"/>
      <name val="Calibri"/>
      <family val="2"/>
      <scheme val="minor"/>
    </font>
    <font>
      <sz val="9"/>
      <color theme="1"/>
      <name val="Calibri"/>
      <family val="2"/>
      <scheme val="minor"/>
    </font>
    <font>
      <b/>
      <sz val="20"/>
      <color theme="1"/>
      <name val="Calibri"/>
      <family val="2"/>
      <scheme val="minor"/>
    </font>
    <font>
      <i/>
      <sz val="14"/>
      <color rgb="FF0070C0"/>
      <name val="Calibri"/>
      <family val="2"/>
      <scheme val="minor"/>
    </font>
    <font>
      <i/>
      <sz val="12"/>
      <color rgb="FF0070C0"/>
      <name val="Calibri"/>
      <family val="2"/>
      <scheme val="minor"/>
    </font>
    <font>
      <sz val="11"/>
      <name val="Calibri"/>
      <family val="2"/>
      <scheme val="minor"/>
    </font>
    <font>
      <sz val="14"/>
      <color rgb="FFFF0000"/>
      <name val="Calibri"/>
      <family val="2"/>
      <scheme val="minor"/>
    </font>
    <font>
      <sz val="14"/>
      <color theme="1"/>
      <name val="Calibri"/>
      <family val="2"/>
      <scheme val="minor"/>
    </font>
    <font>
      <b/>
      <sz val="16"/>
      <color rgb="FFFF0000"/>
      <name val="Calibri"/>
      <family val="2"/>
      <scheme val="minor"/>
    </font>
    <font>
      <b/>
      <sz val="11"/>
      <color rgb="FFFF0000"/>
      <name val="Calibri"/>
      <family val="2"/>
      <scheme val="minor"/>
    </font>
    <font>
      <sz val="9"/>
      <name val="Calibri"/>
      <family val="2"/>
      <scheme val="minor"/>
    </font>
    <font>
      <sz val="11"/>
      <color rgb="FF0070C0"/>
      <name val="Calibri"/>
      <family val="2"/>
      <scheme val="minor"/>
    </font>
    <font>
      <b/>
      <sz val="12"/>
      <color rgb="FFFF0000"/>
      <name val="Calibri"/>
      <family val="2"/>
      <scheme val="minor"/>
    </font>
    <font>
      <b/>
      <sz val="11"/>
      <color theme="4" tint="-0.249977111117893"/>
      <name val="Calibri"/>
      <family val="2"/>
      <scheme val="minor"/>
    </font>
    <font>
      <b/>
      <sz val="16"/>
      <color theme="1"/>
      <name val="Calibri"/>
      <family val="2"/>
      <scheme val="minor"/>
    </font>
    <font>
      <b/>
      <sz val="9"/>
      <name val="Tahoma"/>
      <family val="2"/>
    </font>
    <font>
      <sz val="10"/>
      <name val="Tahoma"/>
      <family val="2"/>
    </font>
    <font>
      <sz val="8"/>
      <color rgb="FFFF0000"/>
      <name val="Tahoma"/>
      <family val="2"/>
    </font>
    <font>
      <sz val="13"/>
      <color theme="1"/>
      <name val="Calibri"/>
      <family val="2"/>
      <scheme val="minor"/>
    </font>
    <font>
      <b/>
      <sz val="12"/>
      <name val="Tahoma"/>
      <family val="2"/>
    </font>
    <font>
      <b/>
      <sz val="10"/>
      <name val="Tahoma"/>
      <family val="2"/>
    </font>
    <font>
      <b/>
      <sz val="9"/>
      <color theme="0"/>
      <name val="Tahoma"/>
      <family val="2"/>
    </font>
    <font>
      <sz val="10"/>
      <color theme="0"/>
      <name val="Tahoma"/>
      <family val="2"/>
    </font>
    <font>
      <sz val="12"/>
      <name val="Calibri"/>
      <family val="2"/>
      <scheme val="minor"/>
    </font>
    <font>
      <sz val="9"/>
      <name val="Tahoma"/>
      <family val="2"/>
    </font>
    <font>
      <sz val="9"/>
      <color rgb="FFFF0000"/>
      <name val="Tahoma"/>
      <family val="2"/>
    </font>
    <font>
      <b/>
      <sz val="11"/>
      <name val="Tahoma"/>
      <family val="2"/>
    </font>
    <font>
      <b/>
      <sz val="14"/>
      <color rgb="FFFF0000"/>
      <name val="Calibri"/>
      <family val="2"/>
      <scheme val="minor"/>
    </font>
    <font>
      <sz val="10"/>
      <color indexed="8"/>
      <name val="Arial"/>
      <family val="2"/>
    </font>
    <font>
      <sz val="22"/>
      <color theme="1"/>
      <name val="Andalus"/>
      <family val="1"/>
    </font>
    <font>
      <sz val="18"/>
      <color theme="1"/>
      <name val="Calibri"/>
      <family val="2"/>
      <scheme val="minor"/>
    </font>
    <font>
      <i/>
      <u/>
      <sz val="12"/>
      <color rgb="FFFF0000"/>
      <name val="Arial"/>
      <family val="2"/>
    </font>
    <font>
      <b/>
      <u/>
      <sz val="10"/>
      <color theme="1"/>
      <name val="Arial"/>
      <family val="2"/>
    </font>
    <font>
      <i/>
      <sz val="11"/>
      <color theme="1"/>
      <name val="Calibri"/>
      <family val="2"/>
      <scheme val="minor"/>
    </font>
    <font>
      <b/>
      <u/>
      <sz val="11"/>
      <color rgb="FFFF0000"/>
      <name val="Calibri"/>
      <family val="2"/>
      <scheme val="minor"/>
    </font>
    <font>
      <b/>
      <sz val="11"/>
      <name val="Calibri"/>
      <family val="2"/>
      <scheme val="minor"/>
    </font>
    <font>
      <b/>
      <u/>
      <sz val="11"/>
      <name val="Calibri"/>
      <family val="2"/>
      <scheme val="minor"/>
    </font>
    <font>
      <u/>
      <sz val="11"/>
      <name val="Calibri"/>
      <family val="2"/>
      <scheme val="minor"/>
    </font>
    <font>
      <sz val="11"/>
      <color indexed="8"/>
      <name val="Calibri"/>
      <family val="2"/>
    </font>
    <font>
      <i/>
      <sz val="11"/>
      <color rgb="FFFF0000"/>
      <name val="Calibri"/>
      <family val="2"/>
      <scheme val="minor"/>
    </font>
    <font>
      <sz val="10"/>
      <color theme="0"/>
      <name val="Calibri"/>
      <family val="2"/>
      <scheme val="minor"/>
    </font>
    <font>
      <sz val="10"/>
      <name val="Calibri"/>
      <family val="2"/>
      <scheme val="minor"/>
    </font>
    <font>
      <u/>
      <sz val="10"/>
      <color theme="10"/>
      <name val="Calibri"/>
      <family val="2"/>
      <scheme val="minor"/>
    </font>
    <font>
      <b/>
      <sz val="10"/>
      <name val="Calibri"/>
      <family val="2"/>
      <scheme val="minor"/>
    </font>
    <font>
      <b/>
      <u/>
      <sz val="12"/>
      <color theme="1"/>
      <name val="Calibri"/>
      <family val="2"/>
      <scheme val="minor"/>
    </font>
    <font>
      <b/>
      <u/>
      <sz val="10"/>
      <color rgb="FFFF0000"/>
      <name val="Calibri"/>
      <family val="2"/>
      <scheme val="minor"/>
    </font>
    <font>
      <sz val="10"/>
      <color rgb="FF000000"/>
      <name val="Calibri"/>
      <family val="2"/>
      <scheme val="minor"/>
    </font>
    <font>
      <b/>
      <i/>
      <u/>
      <sz val="10"/>
      <color theme="1"/>
      <name val="Calibri"/>
      <family val="2"/>
      <scheme val="minor"/>
    </font>
    <font>
      <b/>
      <sz val="10"/>
      <color theme="3"/>
      <name val="Calibri"/>
      <family val="2"/>
      <scheme val="minor"/>
    </font>
    <font>
      <u/>
      <sz val="11"/>
      <color rgb="FF0000FF"/>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E6E6E6"/>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CD5B5"/>
        <bgColor indexed="64"/>
      </patternFill>
    </fill>
    <fill>
      <patternFill patternType="solid">
        <fgColor rgb="FFFDEADA"/>
        <bgColor indexed="64"/>
      </patternFill>
    </fill>
  </fills>
  <borders count="12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right>
      <top style="thin">
        <color theme="0"/>
      </top>
      <bottom/>
      <diagonal/>
    </border>
    <border>
      <left style="medium">
        <color indexed="64"/>
      </left>
      <right style="thin">
        <color theme="0"/>
      </right>
      <top style="thin">
        <color theme="0"/>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right style="thin">
        <color indexed="64"/>
      </right>
      <top/>
      <bottom/>
      <diagonal/>
    </border>
    <border>
      <left/>
      <right style="medium">
        <color indexed="64"/>
      </right>
      <top style="thin">
        <color theme="0"/>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medium">
        <color indexed="64"/>
      </left>
      <right style="thin">
        <color theme="0"/>
      </right>
      <top style="thin">
        <color theme="0"/>
      </top>
      <bottom style="medium">
        <color indexed="64"/>
      </bottom>
      <diagonal/>
    </border>
    <border>
      <left style="thin">
        <color indexed="64"/>
      </left>
      <right style="thin">
        <color indexed="64"/>
      </right>
      <top style="thin">
        <color theme="0"/>
      </top>
      <bottom style="medium">
        <color indexed="64"/>
      </bottom>
      <diagonal/>
    </border>
    <border>
      <left/>
      <right style="thin">
        <color theme="0"/>
      </right>
      <top style="thin">
        <color theme="0"/>
      </top>
      <bottom style="medium">
        <color indexed="64"/>
      </bottom>
      <diagonal/>
    </border>
    <border>
      <left style="thin">
        <color indexed="64"/>
      </left>
      <right/>
      <top style="thin">
        <color theme="0"/>
      </top>
      <bottom style="medium">
        <color indexed="64"/>
      </bottom>
      <diagonal/>
    </border>
    <border>
      <left style="medium">
        <color indexed="64"/>
      </left>
      <right style="thin">
        <color theme="0"/>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FFFFFF"/>
      </left>
      <right/>
      <top/>
      <bottom style="thin">
        <color rgb="FFFFFFFF"/>
      </bottom>
      <diagonal/>
    </border>
    <border>
      <left/>
      <right/>
      <top/>
      <bottom style="thin">
        <color rgb="FFFFFFFF"/>
      </bottom>
      <diagonal/>
    </border>
    <border>
      <left/>
      <right style="medium">
        <color auto="1"/>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medium">
        <color auto="1"/>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thin">
        <color rgb="FFFFFFFF"/>
      </left>
      <right/>
      <top style="medium">
        <color indexed="64"/>
      </top>
      <bottom style="thin">
        <color rgb="FFFFFFFF"/>
      </bottom>
      <diagonal/>
    </border>
    <border>
      <left/>
      <right/>
      <top style="medium">
        <color indexed="64"/>
      </top>
      <bottom style="thin">
        <color rgb="FFFFFFFF"/>
      </bottom>
      <diagonal/>
    </border>
    <border>
      <left/>
      <right style="medium">
        <color indexed="64"/>
      </right>
      <top style="medium">
        <color indexed="64"/>
      </top>
      <bottom style="thin">
        <color rgb="FFFFFFFF"/>
      </bottom>
      <diagonal/>
    </border>
    <border>
      <left/>
      <right style="thin">
        <color rgb="FFFFFFFF"/>
      </right>
      <top style="medium">
        <color indexed="64"/>
      </top>
      <bottom/>
      <diagonal/>
    </border>
    <border>
      <left/>
      <right style="thin">
        <color rgb="FFFFFFFF"/>
      </right>
      <top/>
      <bottom/>
      <diagonal/>
    </border>
    <border>
      <left style="thin">
        <color rgb="FFFFFFFF"/>
      </left>
      <right/>
      <top style="thin">
        <color rgb="FFFFFFFF"/>
      </top>
      <bottom/>
      <diagonal/>
    </border>
    <border>
      <left/>
      <right/>
      <top style="thin">
        <color rgb="FFFFFFFF"/>
      </top>
      <bottom/>
      <diagonal/>
    </border>
    <border>
      <left/>
      <right style="medium">
        <color auto="1"/>
      </right>
      <top style="thin">
        <color rgb="FFFFFFFF"/>
      </top>
      <bottom/>
      <diagonal/>
    </border>
    <border>
      <left style="thin">
        <color indexed="64"/>
      </left>
      <right/>
      <top style="thin">
        <color theme="0"/>
      </top>
      <bottom/>
      <diagonal/>
    </border>
    <border>
      <left/>
      <right style="medium">
        <color indexed="64"/>
      </right>
      <top style="thin">
        <color theme="0"/>
      </top>
      <bottom/>
      <diagonal/>
    </border>
  </borders>
  <cellStyleXfs count="13">
    <xf numFmtId="0" fontId="0" fillId="0" borderId="0"/>
    <xf numFmtId="0" fontId="5" fillId="0" borderId="0"/>
    <xf numFmtId="44" fontId="5" fillId="0" borderId="0" applyFont="0" applyFill="0" applyBorder="0" applyAlignment="0" applyProtection="0"/>
    <xf numFmtId="44" fontId="7" fillId="0" borderId="0" applyFont="0" applyFill="0" applyBorder="0" applyAlignment="0" applyProtection="0"/>
    <xf numFmtId="0" fontId="8" fillId="0" borderId="0"/>
    <xf numFmtId="44" fontId="8" fillId="0" borderId="0" applyFont="0" applyFill="0" applyBorder="0" applyAlignment="0" applyProtection="0"/>
    <xf numFmtId="0" fontId="10" fillId="0" borderId="0" applyNumberFormat="0" applyFill="0" applyBorder="0" applyAlignment="0" applyProtection="0"/>
    <xf numFmtId="0" fontId="5" fillId="0" borderId="0"/>
    <xf numFmtId="0" fontId="19" fillId="0" borderId="0"/>
    <xf numFmtId="164" fontId="5" fillId="0" borderId="0" applyFont="0" applyFill="0" applyBorder="0" applyAlignment="0" applyProtection="0"/>
    <xf numFmtId="0" fontId="54" fillId="0" borderId="0"/>
    <xf numFmtId="0" fontId="75" fillId="0" borderId="0" applyNumberFormat="0" applyFill="0" applyBorder="0" applyAlignment="0" applyProtection="0"/>
    <xf numFmtId="0" fontId="10" fillId="0" borderId="0" applyNumberFormat="0" applyFill="0" applyBorder="0" applyAlignment="0" applyProtection="0"/>
  </cellStyleXfs>
  <cellXfs count="778">
    <xf numFmtId="0" fontId="0" fillId="0" borderId="0" xfId="0"/>
    <xf numFmtId="0" fontId="19" fillId="5" borderId="0" xfId="8" applyFill="1"/>
    <xf numFmtId="0" fontId="19" fillId="6" borderId="0" xfId="8" applyFill="1"/>
    <xf numFmtId="0" fontId="19" fillId="7" borderId="0" xfId="8" applyFill="1"/>
    <xf numFmtId="0" fontId="19" fillId="5" borderId="0" xfId="8" applyFill="1" applyAlignment="1">
      <alignment horizontal="center"/>
    </xf>
    <xf numFmtId="0" fontId="19" fillId="6" borderId="0" xfId="8" applyFill="1" applyAlignment="1">
      <alignment horizontal="center"/>
    </xf>
    <xf numFmtId="0" fontId="5" fillId="6" borderId="0" xfId="8" applyFont="1" applyFill="1" applyAlignment="1">
      <alignment horizontal="center"/>
    </xf>
    <xf numFmtId="0" fontId="9" fillId="6" borderId="0" xfId="8" applyFont="1" applyFill="1"/>
    <xf numFmtId="0" fontId="19" fillId="8" borderId="8" xfId="8" applyFill="1" applyBorder="1"/>
    <xf numFmtId="0" fontId="19" fillId="8" borderId="7" xfId="8" applyFill="1" applyBorder="1"/>
    <xf numFmtId="0" fontId="19" fillId="8" borderId="6" xfId="8" applyFill="1" applyBorder="1"/>
    <xf numFmtId="0" fontId="19" fillId="8" borderId="5" xfId="8" applyFill="1" applyBorder="1"/>
    <xf numFmtId="0" fontId="19" fillId="2" borderId="0" xfId="8" applyFill="1" applyAlignment="1">
      <alignment horizontal="center"/>
    </xf>
    <xf numFmtId="0" fontId="19" fillId="8" borderId="0" xfId="8" applyFill="1"/>
    <xf numFmtId="0" fontId="9" fillId="8" borderId="0" xfId="8" applyFont="1" applyFill="1"/>
    <xf numFmtId="0" fontId="19" fillId="8" borderId="4" xfId="8" applyFill="1" applyBorder="1"/>
    <xf numFmtId="0" fontId="5" fillId="8" borderId="3" xfId="8" applyFont="1" applyFill="1" applyBorder="1" applyAlignment="1">
      <alignment horizontal="center"/>
    </xf>
    <xf numFmtId="0" fontId="19" fillId="8" borderId="3" xfId="8" applyFill="1" applyBorder="1"/>
    <xf numFmtId="0" fontId="9" fillId="8" borderId="3" xfId="8" applyFont="1" applyFill="1" applyBorder="1"/>
    <xf numFmtId="0" fontId="19" fillId="8" borderId="2" xfId="8" applyFill="1" applyBorder="1"/>
    <xf numFmtId="0" fontId="19" fillId="7" borderId="8" xfId="8" applyFill="1" applyBorder="1"/>
    <xf numFmtId="0" fontId="9" fillId="7" borderId="1" xfId="8" applyFont="1" applyFill="1" applyBorder="1"/>
    <xf numFmtId="0" fontId="19" fillId="7" borderId="1" xfId="8" applyFill="1" applyBorder="1"/>
    <xf numFmtId="0" fontId="19" fillId="7" borderId="7" xfId="8" applyFill="1" applyBorder="1"/>
    <xf numFmtId="0" fontId="19" fillId="7" borderId="6" xfId="8" applyFill="1" applyBorder="1"/>
    <xf numFmtId="0" fontId="5" fillId="2" borderId="0" xfId="8" applyFont="1" applyFill="1" applyAlignment="1">
      <alignment horizontal="left"/>
    </xf>
    <xf numFmtId="0" fontId="9" fillId="7" borderId="0" xfId="8" applyFont="1" applyFill="1"/>
    <xf numFmtId="0" fontId="19" fillId="7" borderId="5" xfId="8" applyFill="1" applyBorder="1"/>
    <xf numFmtId="0" fontId="5" fillId="6" borderId="0" xfId="8" quotePrefix="1" applyFont="1" applyFill="1"/>
    <xf numFmtId="0" fontId="5" fillId="6" borderId="0" xfId="8" applyFont="1" applyFill="1"/>
    <xf numFmtId="0" fontId="19" fillId="6" borderId="0" xfId="8" quotePrefix="1" applyFill="1"/>
    <xf numFmtId="0" fontId="5" fillId="7" borderId="0" xfId="8" applyFont="1" applyFill="1" applyAlignment="1">
      <alignment horizontal="center"/>
    </xf>
    <xf numFmtId="0" fontId="20" fillId="6" borderId="0" xfId="8" applyFont="1" applyFill="1"/>
    <xf numFmtId="0" fontId="5" fillId="2" borderId="0" xfId="8" applyFont="1" applyFill="1" applyAlignment="1">
      <alignment horizontal="center"/>
    </xf>
    <xf numFmtId="0" fontId="19" fillId="7" borderId="4" xfId="8" applyFill="1" applyBorder="1"/>
    <xf numFmtId="0" fontId="5" fillId="7" borderId="3" xfId="8" applyFont="1" applyFill="1" applyBorder="1" applyAlignment="1">
      <alignment horizontal="center"/>
    </xf>
    <xf numFmtId="0" fontId="19" fillId="7" borderId="3" xfId="8" applyFill="1" applyBorder="1"/>
    <xf numFmtId="0" fontId="9" fillId="7" borderId="3" xfId="8" applyFont="1" applyFill="1" applyBorder="1"/>
    <xf numFmtId="0" fontId="19" fillId="7" borderId="2" xfId="8" applyFill="1" applyBorder="1"/>
    <xf numFmtId="0" fontId="19" fillId="9" borderId="8" xfId="8" applyFill="1" applyBorder="1"/>
    <xf numFmtId="0" fontId="5" fillId="9" borderId="1" xfId="8" applyFont="1" applyFill="1" applyBorder="1" applyAlignment="1">
      <alignment horizontal="center"/>
    </xf>
    <xf numFmtId="0" fontId="5" fillId="9" borderId="1" xfId="8" applyFont="1" applyFill="1" applyBorder="1"/>
    <xf numFmtId="0" fontId="9" fillId="9" borderId="1" xfId="8" applyFont="1" applyFill="1" applyBorder="1"/>
    <xf numFmtId="0" fontId="19" fillId="9" borderId="7" xfId="8" applyFill="1" applyBorder="1"/>
    <xf numFmtId="0" fontId="19" fillId="9" borderId="6" xfId="8" applyFill="1" applyBorder="1"/>
    <xf numFmtId="0" fontId="19" fillId="9" borderId="0" xfId="8" applyFill="1"/>
    <xf numFmtId="0" fontId="9" fillId="9" borderId="0" xfId="8" applyFont="1" applyFill="1"/>
    <xf numFmtId="0" fontId="19" fillId="9" borderId="5" xfId="8" applyFill="1" applyBorder="1"/>
    <xf numFmtId="0" fontId="9" fillId="9" borderId="6" xfId="8" applyFont="1" applyFill="1" applyBorder="1"/>
    <xf numFmtId="0" fontId="5" fillId="9" borderId="0" xfId="8" applyFont="1" applyFill="1" applyAlignment="1">
      <alignment horizontal="center"/>
    </xf>
    <xf numFmtId="0" fontId="5" fillId="9" borderId="0" xfId="8" applyFont="1" applyFill="1"/>
    <xf numFmtId="0" fontId="21" fillId="6" borderId="0" xfId="8" applyFont="1" applyFill="1" applyAlignment="1">
      <alignment horizontal="center" vertical="center" wrapText="1"/>
    </xf>
    <xf numFmtId="0" fontId="20" fillId="6" borderId="0" xfId="8" applyFont="1" applyFill="1" applyAlignment="1">
      <alignment horizontal="left" vertical="center"/>
    </xf>
    <xf numFmtId="0" fontId="5" fillId="9" borderId="6" xfId="8" applyFont="1" applyFill="1" applyBorder="1"/>
    <xf numFmtId="0" fontId="5" fillId="6" borderId="0" xfId="8" applyFont="1" applyFill="1" applyAlignment="1">
      <alignment horizontal="left"/>
    </xf>
    <xf numFmtId="0" fontId="19" fillId="9" borderId="0" xfId="8" applyFill="1" applyAlignment="1">
      <alignment horizontal="center"/>
    </xf>
    <xf numFmtId="0" fontId="19" fillId="9" borderId="4" xfId="8" applyFill="1" applyBorder="1"/>
    <xf numFmtId="0" fontId="19" fillId="9" borderId="2" xfId="8" applyFill="1" applyBorder="1"/>
    <xf numFmtId="0" fontId="19" fillId="4" borderId="8" xfId="8" applyFill="1" applyBorder="1"/>
    <xf numFmtId="0" fontId="19" fillId="4" borderId="1" xfId="8" applyFill="1" applyBorder="1" applyAlignment="1">
      <alignment horizontal="center"/>
    </xf>
    <xf numFmtId="0" fontId="19" fillId="4" borderId="1" xfId="8" applyFill="1" applyBorder="1"/>
    <xf numFmtId="0" fontId="19" fillId="4" borderId="7" xfId="8" applyFill="1" applyBorder="1"/>
    <xf numFmtId="0" fontId="23" fillId="6" borderId="0" xfId="8" applyFont="1" applyFill="1"/>
    <xf numFmtId="0" fontId="19" fillId="4" borderId="6" xfId="8" applyFill="1" applyBorder="1"/>
    <xf numFmtId="0" fontId="5" fillId="4" borderId="0" xfId="8" applyFont="1" applyFill="1" applyAlignment="1">
      <alignment horizontal="center"/>
    </xf>
    <xf numFmtId="0" fontId="19" fillId="4" borderId="0" xfId="8" applyFill="1"/>
    <xf numFmtId="0" fontId="9" fillId="4" borderId="0" xfId="8" applyFont="1" applyFill="1"/>
    <xf numFmtId="0" fontId="19" fillId="4" borderId="5" xfId="8" applyFill="1" applyBorder="1"/>
    <xf numFmtId="0" fontId="19" fillId="4" borderId="0" xfId="8" applyFill="1" applyAlignment="1">
      <alignment horizontal="center"/>
    </xf>
    <xf numFmtId="0" fontId="5" fillId="4" borderId="6" xfId="8" applyFont="1" applyFill="1" applyBorder="1"/>
    <xf numFmtId="0" fontId="5" fillId="4" borderId="0" xfId="8" applyFont="1" applyFill="1"/>
    <xf numFmtId="0" fontId="5" fillId="6" borderId="0" xfId="8" quotePrefix="1" applyFont="1" applyFill="1" applyAlignment="1">
      <alignment horizontal="left"/>
    </xf>
    <xf numFmtId="0" fontId="19" fillId="6" borderId="0" xfId="8" applyFill="1" applyAlignment="1">
      <alignment horizontal="left"/>
    </xf>
    <xf numFmtId="14" fontId="19" fillId="2" borderId="0" xfId="8" applyNumberFormat="1" applyFill="1" applyAlignment="1">
      <alignment horizontal="center"/>
    </xf>
    <xf numFmtId="0" fontId="19" fillId="4" borderId="4" xfId="8" applyFill="1" applyBorder="1"/>
    <xf numFmtId="0" fontId="19" fillId="4" borderId="3" xfId="8" applyFill="1" applyBorder="1" applyAlignment="1">
      <alignment horizontal="center"/>
    </xf>
    <xf numFmtId="0" fontId="19" fillId="4" borderId="3" xfId="8" applyFill="1" applyBorder="1"/>
    <xf numFmtId="0" fontId="19" fillId="4" borderId="2" xfId="8" applyFill="1" applyBorder="1"/>
    <xf numFmtId="0" fontId="19" fillId="10" borderId="8" xfId="8" applyFill="1" applyBorder="1"/>
    <xf numFmtId="0" fontId="19" fillId="10" borderId="1" xfId="8" applyFill="1" applyBorder="1" applyAlignment="1">
      <alignment horizontal="center"/>
    </xf>
    <xf numFmtId="0" fontId="19" fillId="10" borderId="1" xfId="8" applyFill="1" applyBorder="1"/>
    <xf numFmtId="0" fontId="19" fillId="10" borderId="7" xfId="8" applyFill="1" applyBorder="1"/>
    <xf numFmtId="0" fontId="19" fillId="10" borderId="6" xfId="8" applyFill="1" applyBorder="1"/>
    <xf numFmtId="0" fontId="19" fillId="10" borderId="0" xfId="8" applyFill="1"/>
    <xf numFmtId="0" fontId="19" fillId="10" borderId="5" xfId="8" applyFill="1" applyBorder="1"/>
    <xf numFmtId="0" fontId="19" fillId="10" borderId="4" xfId="8" applyFill="1" applyBorder="1"/>
    <xf numFmtId="0" fontId="5" fillId="10" borderId="3" xfId="8" applyFont="1" applyFill="1" applyBorder="1" applyAlignment="1">
      <alignment horizontal="center"/>
    </xf>
    <xf numFmtId="0" fontId="19" fillId="10" borderId="3" xfId="8" applyFill="1" applyBorder="1"/>
    <xf numFmtId="0" fontId="9" fillId="10" borderId="3" xfId="8" applyFont="1" applyFill="1" applyBorder="1"/>
    <xf numFmtId="0" fontId="19" fillId="10" borderId="2" xfId="8" applyFill="1" applyBorder="1"/>
    <xf numFmtId="0" fontId="9" fillId="7" borderId="0" xfId="8" applyFont="1" applyFill="1" applyAlignment="1">
      <alignment vertical="top" wrapText="1"/>
    </xf>
    <xf numFmtId="0" fontId="5" fillId="9" borderId="8" xfId="8" applyFont="1" applyFill="1" applyBorder="1"/>
    <xf numFmtId="0" fontId="19" fillId="9" borderId="1" xfId="8" applyFill="1" applyBorder="1"/>
    <xf numFmtId="49" fontId="5" fillId="2" borderId="1" xfId="8" applyNumberFormat="1" applyFont="1" applyFill="1" applyBorder="1" applyAlignment="1">
      <alignment horizontal="center"/>
    </xf>
    <xf numFmtId="0" fontId="9" fillId="11" borderId="0" xfId="8" applyFont="1" applyFill="1"/>
    <xf numFmtId="0" fontId="20" fillId="11" borderId="0" xfId="8" applyFont="1" applyFill="1"/>
    <xf numFmtId="0" fontId="19" fillId="11" borderId="0" xfId="8" applyFill="1"/>
    <xf numFmtId="49" fontId="5" fillId="2" borderId="0" xfId="8" applyNumberFormat="1" applyFont="1" applyFill="1" applyAlignment="1">
      <alignment horizontal="center"/>
    </xf>
    <xf numFmtId="0" fontId="5" fillId="12" borderId="0" xfId="8" applyFont="1" applyFill="1" applyAlignment="1">
      <alignment horizontal="left"/>
    </xf>
    <xf numFmtId="0" fontId="5" fillId="7" borderId="0" xfId="8" applyFont="1" applyFill="1" applyAlignment="1">
      <alignment horizontal="left"/>
    </xf>
    <xf numFmtId="0" fontId="0" fillId="3" borderId="0" xfId="0" applyFill="1"/>
    <xf numFmtId="0" fontId="0" fillId="3" borderId="2" xfId="0" applyFill="1" applyBorder="1"/>
    <xf numFmtId="0" fontId="0" fillId="3" borderId="3" xfId="0" applyFill="1" applyBorder="1"/>
    <xf numFmtId="0" fontId="0" fillId="3" borderId="5" xfId="0" applyFill="1" applyBorder="1"/>
    <xf numFmtId="0" fontId="1" fillId="3" borderId="0" xfId="0" applyFont="1" applyFill="1"/>
    <xf numFmtId="0" fontId="18" fillId="13" borderId="0" xfId="0" applyFont="1" applyFill="1"/>
    <xf numFmtId="0" fontId="0" fillId="3" borderId="7" xfId="0" applyFill="1" applyBorder="1"/>
    <xf numFmtId="0" fontId="1" fillId="3" borderId="1" xfId="0" applyFont="1" applyFill="1" applyBorder="1"/>
    <xf numFmtId="0" fontId="33" fillId="3" borderId="0" xfId="0" applyFont="1" applyFill="1"/>
    <xf numFmtId="0" fontId="11" fillId="0" borderId="6" xfId="0" applyFont="1" applyBorder="1"/>
    <xf numFmtId="0" fontId="0" fillId="3" borderId="31" xfId="0" applyFill="1" applyBorder="1" applyAlignment="1">
      <alignment horizontal="right"/>
    </xf>
    <xf numFmtId="0" fontId="0" fillId="3" borderId="6" xfId="0" applyFill="1" applyBorder="1"/>
    <xf numFmtId="0" fontId="0" fillId="3" borderId="13" xfId="0" applyFill="1" applyBorder="1" applyAlignment="1">
      <alignment horizontal="right"/>
    </xf>
    <xf numFmtId="0" fontId="0" fillId="13" borderId="35" xfId="0" applyFill="1" applyBorder="1" applyAlignment="1">
      <alignment horizontal="center"/>
    </xf>
    <xf numFmtId="0" fontId="0" fillId="13" borderId="36" xfId="0" applyFill="1" applyBorder="1" applyAlignment="1">
      <alignment horizontal="center"/>
    </xf>
    <xf numFmtId="0" fontId="0" fillId="3" borderId="36" xfId="0" applyFill="1" applyBorder="1" applyAlignment="1">
      <alignment horizontal="right"/>
    </xf>
    <xf numFmtId="0" fontId="0" fillId="3" borderId="46" xfId="0" applyFill="1" applyBorder="1" applyAlignment="1">
      <alignment horizontal="right"/>
    </xf>
    <xf numFmtId="0" fontId="0" fillId="3" borderId="1" xfId="0" applyFill="1" applyBorder="1" applyAlignment="1">
      <alignment wrapText="1"/>
    </xf>
    <xf numFmtId="0" fontId="0" fillId="3" borderId="49" xfId="0" applyFill="1" applyBorder="1" applyAlignment="1">
      <alignment wrapText="1"/>
    </xf>
    <xf numFmtId="0" fontId="0" fillId="3" borderId="50" xfId="0" applyFill="1" applyBorder="1"/>
    <xf numFmtId="0" fontId="31" fillId="15" borderId="51" xfId="0" applyFont="1" applyFill="1" applyBorder="1" applyAlignment="1">
      <alignment horizontal="center" vertical="center"/>
    </xf>
    <xf numFmtId="0" fontId="35" fillId="2" borderId="51" xfId="0" applyFont="1" applyFill="1" applyBorder="1" applyAlignment="1">
      <alignment horizontal="center" vertical="center"/>
    </xf>
    <xf numFmtId="0" fontId="36" fillId="15" borderId="51" xfId="0" applyFont="1" applyFill="1" applyBorder="1" applyAlignment="1">
      <alignment horizontal="center" vertical="center"/>
    </xf>
    <xf numFmtId="0" fontId="0" fillId="3" borderId="0" xfId="0" applyFill="1" applyAlignment="1">
      <alignment horizontal="left" vertical="center"/>
    </xf>
    <xf numFmtId="0" fontId="33" fillId="3" borderId="0" xfId="0" applyFont="1" applyFill="1" applyAlignment="1">
      <alignment horizontal="left"/>
    </xf>
    <xf numFmtId="0" fontId="33" fillId="3" borderId="0" xfId="0" applyFont="1" applyFill="1" applyAlignment="1">
      <alignment horizontal="center" vertical="center"/>
    </xf>
    <xf numFmtId="0" fontId="33" fillId="3" borderId="6" xfId="0" applyFont="1" applyFill="1" applyBorder="1"/>
    <xf numFmtId="0" fontId="0" fillId="3" borderId="1" xfId="0" applyFill="1" applyBorder="1"/>
    <xf numFmtId="0" fontId="0" fillId="3" borderId="8" xfId="0" applyFill="1" applyBorder="1"/>
    <xf numFmtId="0" fontId="33" fillId="3" borderId="8" xfId="0" applyFont="1" applyFill="1" applyBorder="1"/>
    <xf numFmtId="0" fontId="42" fillId="16" borderId="51" xfId="0" applyFont="1" applyFill="1" applyBorder="1" applyAlignment="1">
      <alignment horizontal="center" vertical="center" wrapText="1"/>
    </xf>
    <xf numFmtId="0" fontId="43" fillId="3" borderId="51" xfId="0" applyFont="1" applyFill="1" applyBorder="1" applyAlignment="1">
      <alignment horizontal="center" vertical="center" wrapText="1"/>
    </xf>
    <xf numFmtId="0" fontId="42" fillId="16" borderId="3" xfId="0" applyFont="1" applyFill="1" applyBorder="1" applyAlignment="1">
      <alignment horizontal="center" vertical="center" wrapText="1"/>
    </xf>
    <xf numFmtId="0" fontId="42" fillId="17" borderId="51" xfId="0" applyFont="1" applyFill="1" applyBorder="1" applyAlignment="1">
      <alignment horizontal="center" vertical="center" wrapText="1"/>
    </xf>
    <xf numFmtId="0" fontId="0" fillId="2" borderId="54" xfId="0" applyFill="1" applyBorder="1" applyAlignment="1">
      <alignment horizontal="center" vertical="center"/>
    </xf>
    <xf numFmtId="0" fontId="0" fillId="2" borderId="54" xfId="0" applyFill="1" applyBorder="1" applyAlignment="1">
      <alignment horizontal="center"/>
    </xf>
    <xf numFmtId="2" fontId="44" fillId="2" borderId="59" xfId="0" applyNumberFormat="1" applyFont="1" applyFill="1" applyBorder="1" applyAlignment="1">
      <alignment horizontal="center"/>
    </xf>
    <xf numFmtId="0" fontId="0" fillId="2" borderId="59" xfId="0" applyFill="1" applyBorder="1" applyAlignment="1">
      <alignment horizontal="center" vertical="center"/>
    </xf>
    <xf numFmtId="0" fontId="0" fillId="2" borderId="58" xfId="0" applyFill="1" applyBorder="1"/>
    <xf numFmtId="0" fontId="0" fillId="2" borderId="60" xfId="0" applyFill="1" applyBorder="1" applyAlignment="1">
      <alignment horizontal="left"/>
    </xf>
    <xf numFmtId="0" fontId="0" fillId="2" borderId="59" xfId="0" applyFill="1" applyBorder="1"/>
    <xf numFmtId="0" fontId="0" fillId="2" borderId="61" xfId="0" applyFill="1" applyBorder="1" applyAlignment="1">
      <alignment horizontal="center" vertical="center"/>
    </xf>
    <xf numFmtId="0" fontId="0" fillId="2" borderId="62" xfId="0" applyFill="1" applyBorder="1" applyAlignment="1">
      <alignment horizontal="left"/>
    </xf>
    <xf numFmtId="0" fontId="0" fillId="2" borderId="63" xfId="0" applyFill="1" applyBorder="1"/>
    <xf numFmtId="3" fontId="45" fillId="16" borderId="64" xfId="0" applyNumberFormat="1" applyFont="1" applyFill="1" applyBorder="1" applyAlignment="1">
      <alignment horizontal="center" vertical="center"/>
    </xf>
    <xf numFmtId="4" fontId="45" fillId="16" borderId="69" xfId="0" applyNumberFormat="1" applyFont="1" applyFill="1" applyBorder="1" applyAlignment="1">
      <alignment horizontal="center" vertical="center"/>
    </xf>
    <xf numFmtId="4" fontId="45" fillId="16" borderId="70" xfId="0" applyNumberFormat="1" applyFont="1" applyFill="1" applyBorder="1" applyAlignment="1">
      <alignment horizontal="center" vertical="center"/>
    </xf>
    <xf numFmtId="0" fontId="0" fillId="3" borderId="71" xfId="0" applyFill="1" applyBorder="1"/>
    <xf numFmtId="0" fontId="48" fillId="16" borderId="0" xfId="0" applyFont="1" applyFill="1" applyAlignment="1">
      <alignment horizontal="center" vertical="center" wrapText="1"/>
    </xf>
    <xf numFmtId="0" fontId="48" fillId="16" borderId="6" xfId="0" applyFont="1" applyFill="1" applyBorder="1" applyAlignment="1">
      <alignment horizontal="center" vertical="center" wrapText="1"/>
    </xf>
    <xf numFmtId="0" fontId="26" fillId="3" borderId="0" xfId="0" applyFont="1" applyFill="1"/>
    <xf numFmtId="0" fontId="26" fillId="3" borderId="0" xfId="3" applyNumberFormat="1" applyFont="1" applyFill="1" applyBorder="1" applyAlignment="1">
      <alignment horizontal="center" vertical="center"/>
    </xf>
    <xf numFmtId="0" fontId="26" fillId="3" borderId="0" xfId="0" applyFont="1" applyFill="1" applyAlignment="1">
      <alignment horizontal="center" vertical="center"/>
    </xf>
    <xf numFmtId="0" fontId="26" fillId="3" borderId="6" xfId="0" applyFont="1" applyFill="1" applyBorder="1"/>
    <xf numFmtId="0" fontId="50" fillId="16" borderId="51" xfId="0" applyFont="1" applyFill="1" applyBorder="1" applyAlignment="1">
      <alignment horizontal="center" vertical="center" wrapText="1"/>
    </xf>
    <xf numFmtId="0" fontId="50" fillId="16" borderId="53" xfId="0" applyFont="1" applyFill="1" applyBorder="1" applyAlignment="1">
      <alignment horizontal="center" vertical="center" wrapText="1"/>
    </xf>
    <xf numFmtId="0" fontId="51" fillId="16" borderId="7" xfId="0" applyFont="1" applyFill="1" applyBorder="1" applyAlignment="1">
      <alignment horizontal="center" vertical="center" wrapText="1"/>
    </xf>
    <xf numFmtId="0" fontId="50" fillId="0" borderId="72" xfId="0" applyFont="1" applyBorder="1" applyAlignment="1">
      <alignment horizontal="center" vertical="center" wrapText="1"/>
    </xf>
    <xf numFmtId="0" fontId="0" fillId="2" borderId="55" xfId="0" applyFill="1" applyBorder="1"/>
    <xf numFmtId="2" fontId="0" fillId="2" borderId="60" xfId="0" applyNumberFormat="1" applyFill="1" applyBorder="1" applyAlignment="1">
      <alignment horizontal="center" vertical="center"/>
    </xf>
    <xf numFmtId="0" fontId="0" fillId="2" borderId="5" xfId="0" applyFill="1" applyBorder="1"/>
    <xf numFmtId="0" fontId="0" fillId="2" borderId="57" xfId="0" applyFill="1" applyBorder="1"/>
    <xf numFmtId="2" fontId="0" fillId="2" borderId="62" xfId="0" applyNumberFormat="1" applyFill="1" applyBorder="1" applyAlignment="1">
      <alignment horizontal="center" vertical="center"/>
    </xf>
    <xf numFmtId="0" fontId="0" fillId="2" borderId="63" xfId="0" applyFill="1" applyBorder="1" applyAlignment="1">
      <alignment horizontal="center" vertical="center"/>
    </xf>
    <xf numFmtId="0" fontId="0" fillId="2" borderId="53" xfId="0" applyFill="1" applyBorder="1"/>
    <xf numFmtId="0" fontId="0" fillId="2" borderId="7" xfId="0" applyFill="1" applyBorder="1"/>
    <xf numFmtId="0" fontId="0" fillId="2" borderId="62" xfId="0" applyFill="1" applyBorder="1"/>
    <xf numFmtId="2" fontId="0" fillId="2" borderId="63" xfId="0" applyNumberFormat="1" applyFill="1" applyBorder="1" applyAlignment="1">
      <alignment horizontal="center" vertical="center"/>
    </xf>
    <xf numFmtId="3" fontId="52" fillId="16" borderId="77" xfId="0" applyNumberFormat="1" applyFont="1" applyFill="1" applyBorder="1" applyAlignment="1">
      <alignment horizontal="center" vertical="center"/>
    </xf>
    <xf numFmtId="4" fontId="52" fillId="0" borderId="78" xfId="0" applyNumberFormat="1" applyFont="1" applyBorder="1" applyAlignment="1">
      <alignment horizontal="right" vertical="center"/>
    </xf>
    <xf numFmtId="3" fontId="52" fillId="16" borderId="78" xfId="0" applyNumberFormat="1" applyFont="1" applyFill="1" applyBorder="1" applyAlignment="1">
      <alignment horizontal="right" vertical="center"/>
    </xf>
    <xf numFmtId="2" fontId="52" fillId="16" borderId="79" xfId="0" applyNumberFormat="1" applyFont="1" applyFill="1" applyBorder="1" applyAlignment="1">
      <alignment horizontal="center" vertical="center"/>
    </xf>
    <xf numFmtId="0" fontId="42" fillId="3" borderId="80" xfId="0" applyFont="1" applyFill="1" applyBorder="1" applyAlignment="1">
      <alignment vertical="center"/>
    </xf>
    <xf numFmtId="0" fontId="0" fillId="3" borderId="3" xfId="0" applyFill="1" applyBorder="1" applyAlignment="1">
      <alignment wrapText="1"/>
    </xf>
    <xf numFmtId="0" fontId="0" fillId="3" borderId="0" xfId="0" applyFill="1" applyAlignment="1">
      <alignment vertical="center"/>
    </xf>
    <xf numFmtId="0" fontId="56" fillId="3" borderId="5" xfId="0" applyFont="1" applyFill="1" applyBorder="1" applyAlignment="1">
      <alignment horizontal="center" vertical="center"/>
    </xf>
    <xf numFmtId="0" fontId="56" fillId="3" borderId="0" xfId="0" applyFont="1" applyFill="1" applyAlignment="1">
      <alignment horizontal="center" vertical="center"/>
    </xf>
    <xf numFmtId="0" fontId="56" fillId="3" borderId="6" xfId="0" applyFont="1" applyFill="1" applyBorder="1" applyAlignment="1">
      <alignment horizontal="center" vertical="center"/>
    </xf>
    <xf numFmtId="0" fontId="9" fillId="3" borderId="5" xfId="0" applyFont="1" applyFill="1" applyBorder="1" applyAlignment="1">
      <alignment horizontal="left" vertical="center"/>
    </xf>
    <xf numFmtId="0" fontId="0" fillId="3" borderId="6"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0" fillId="3" borderId="1" xfId="0" applyFill="1" applyBorder="1" applyAlignment="1">
      <alignment vertical="center"/>
    </xf>
    <xf numFmtId="0" fontId="0" fillId="3" borderId="8" xfId="0" applyFill="1" applyBorder="1" applyAlignment="1">
      <alignmen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3" borderId="8" xfId="0" applyFill="1" applyBorder="1" applyAlignment="1">
      <alignment horizontal="left" vertical="center"/>
    </xf>
    <xf numFmtId="0" fontId="11" fillId="3" borderId="7" xfId="0" applyFont="1" applyFill="1" applyBorder="1" applyAlignment="1">
      <alignment vertical="center"/>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9" fillId="3" borderId="5" xfId="0" applyFont="1" applyFill="1" applyBorder="1" applyAlignment="1">
      <alignment vertical="center"/>
    </xf>
    <xf numFmtId="0" fontId="23" fillId="3" borderId="0" xfId="0" applyFont="1" applyFill="1" applyAlignment="1">
      <alignment horizontal="center" vertical="center"/>
    </xf>
    <xf numFmtId="0" fontId="23" fillId="3" borderId="6" xfId="0" applyFont="1" applyFill="1" applyBorder="1" applyAlignment="1">
      <alignment horizontal="center" vertical="center"/>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6" xfId="0" applyFill="1" applyBorder="1" applyAlignment="1">
      <alignment horizontal="left" vertical="top" wrapText="1"/>
    </xf>
    <xf numFmtId="0" fontId="11" fillId="3" borderId="5" xfId="0" applyFont="1" applyFill="1" applyBorder="1" applyAlignment="1">
      <alignment horizontal="left"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xf>
    <xf numFmtId="0" fontId="10" fillId="3" borderId="5" xfId="6" applyFill="1" applyBorder="1" applyAlignment="1">
      <alignment vertical="center"/>
    </xf>
    <xf numFmtId="0" fontId="11" fillId="3" borderId="0" xfId="0" applyFont="1" applyFill="1" applyAlignment="1">
      <alignment vertical="center"/>
    </xf>
    <xf numFmtId="0" fontId="11" fillId="3" borderId="6" xfId="0" applyFont="1" applyFill="1" applyBorder="1" applyAlignment="1">
      <alignment vertical="center"/>
    </xf>
    <xf numFmtId="0" fontId="10" fillId="3" borderId="5" xfId="6" applyFill="1" applyBorder="1" applyAlignment="1">
      <alignment horizontal="center" vertical="center"/>
    </xf>
    <xf numFmtId="0" fontId="10" fillId="3" borderId="0" xfId="6" applyFill="1" applyBorder="1" applyAlignment="1">
      <alignment horizontal="center" vertical="center"/>
    </xf>
    <xf numFmtId="0" fontId="10" fillId="3" borderId="6" xfId="6" applyFill="1" applyBorder="1" applyAlignment="1">
      <alignment horizontal="center" vertical="center"/>
    </xf>
    <xf numFmtId="0" fontId="31" fillId="3" borderId="5" xfId="0" applyFont="1" applyFill="1" applyBorder="1" applyAlignment="1">
      <alignment vertical="center"/>
    </xf>
    <xf numFmtId="49" fontId="31" fillId="3" borderId="5" xfId="0" applyNumberFormat="1" applyFont="1" applyFill="1" applyBorder="1" applyAlignment="1">
      <alignment horizontal="left" vertical="center"/>
    </xf>
    <xf numFmtId="49" fontId="31" fillId="3" borderId="0" xfId="0" applyNumberFormat="1" applyFont="1" applyFill="1" applyAlignment="1">
      <alignment horizontal="left" vertical="center"/>
    </xf>
    <xf numFmtId="49" fontId="31" fillId="3" borderId="6" xfId="0" applyNumberFormat="1" applyFont="1" applyFill="1" applyBorder="1" applyAlignment="1">
      <alignment horizontal="left" vertical="center"/>
    </xf>
    <xf numFmtId="49" fontId="11" fillId="3" borderId="5" xfId="0" applyNumberFormat="1" applyFont="1" applyFill="1" applyBorder="1" applyAlignment="1">
      <alignment horizontal="left" vertical="center" wrapText="1"/>
    </xf>
    <xf numFmtId="49" fontId="11" fillId="3" borderId="0" xfId="0" applyNumberFormat="1" applyFont="1" applyFill="1" applyAlignment="1">
      <alignment horizontal="left" vertical="center" wrapText="1"/>
    </xf>
    <xf numFmtId="49" fontId="11" fillId="3" borderId="6" xfId="0" applyNumberFormat="1" applyFont="1" applyFill="1" applyBorder="1" applyAlignment="1">
      <alignment horizontal="left" vertical="center" wrapText="1"/>
    </xf>
    <xf numFmtId="0" fontId="31" fillId="3" borderId="5" xfId="0" applyFont="1" applyFill="1" applyBorder="1" applyAlignment="1">
      <alignment horizontal="left" vertical="top" wrapText="1"/>
    </xf>
    <xf numFmtId="0" fontId="31" fillId="3" borderId="0" xfId="0" applyFont="1" applyFill="1" applyAlignment="1">
      <alignment horizontal="left" vertical="top" wrapText="1"/>
    </xf>
    <xf numFmtId="0" fontId="31" fillId="3" borderId="6" xfId="0" applyFont="1" applyFill="1" applyBorder="1" applyAlignment="1">
      <alignment horizontal="left" vertical="top" wrapText="1"/>
    </xf>
    <xf numFmtId="0" fontId="61" fillId="3" borderId="5"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6" xfId="0" applyFont="1" applyFill="1" applyBorder="1" applyAlignment="1">
      <alignment horizontal="left" vertical="center" wrapText="1"/>
    </xf>
    <xf numFmtId="0" fontId="61" fillId="3" borderId="0" xfId="0" applyFont="1" applyFill="1" applyAlignment="1">
      <alignment horizontal="left" vertical="center" wrapText="1"/>
    </xf>
    <xf numFmtId="0" fontId="61" fillId="3" borderId="6" xfId="0" applyFont="1" applyFill="1" applyBorder="1" applyAlignment="1">
      <alignment horizontal="left" vertical="center" wrapText="1"/>
    </xf>
    <xf numFmtId="49" fontId="61" fillId="3" borderId="5" xfId="0" applyNumberFormat="1" applyFont="1" applyFill="1" applyBorder="1" applyAlignment="1">
      <alignment horizontal="left" vertical="center" wrapText="1"/>
    </xf>
    <xf numFmtId="49" fontId="61" fillId="3" borderId="0" xfId="0" applyNumberFormat="1" applyFont="1" applyFill="1" applyAlignment="1">
      <alignment horizontal="left" vertical="center" wrapText="1"/>
    </xf>
    <xf numFmtId="49" fontId="61" fillId="3" borderId="6" xfId="0" applyNumberFormat="1" applyFont="1" applyFill="1" applyBorder="1" applyAlignment="1">
      <alignment horizontal="left" vertical="center" wrapText="1"/>
    </xf>
    <xf numFmtId="49" fontId="0" fillId="3" borderId="0" xfId="0" applyNumberFormat="1" applyFill="1" applyAlignment="1">
      <alignment horizontal="left" vertical="center"/>
    </xf>
    <xf numFmtId="49" fontId="0" fillId="3" borderId="6" xfId="0" applyNumberFormat="1" applyFill="1" applyBorder="1" applyAlignment="1">
      <alignment horizontal="left" vertical="center"/>
    </xf>
    <xf numFmtId="49" fontId="0" fillId="3" borderId="0" xfId="0" applyNumberFormat="1" applyFill="1"/>
    <xf numFmtId="49" fontId="0" fillId="13" borderId="0" xfId="0" applyNumberFormat="1" applyFill="1"/>
    <xf numFmtId="49" fontId="0" fillId="0" borderId="10" xfId="0" applyNumberFormat="1" applyBorder="1"/>
    <xf numFmtId="0" fontId="64" fillId="3" borderId="0" xfId="10" applyFont="1" applyFill="1" applyAlignment="1">
      <alignment horizontal="center" vertical="center" wrapText="1"/>
    </xf>
    <xf numFmtId="0" fontId="0" fillId="3" borderId="0" xfId="0" applyFill="1" applyAlignment="1">
      <alignment horizontal="center" vertical="center" wrapText="1"/>
    </xf>
    <xf numFmtId="49" fontId="0" fillId="3" borderId="10" xfId="0" applyNumberFormat="1" applyFill="1" applyBorder="1"/>
    <xf numFmtId="49" fontId="0" fillId="11" borderId="10" xfId="0" applyNumberFormat="1" applyFill="1" applyBorder="1"/>
    <xf numFmtId="0" fontId="0" fillId="11" borderId="0" xfId="0" applyFill="1"/>
    <xf numFmtId="0" fontId="64" fillId="11" borderId="0" xfId="10" applyFont="1" applyFill="1" applyAlignment="1">
      <alignment horizontal="center" vertical="center" wrapText="1"/>
    </xf>
    <xf numFmtId="0" fontId="0" fillId="11" borderId="0" xfId="0" applyFill="1" applyAlignment="1">
      <alignment horizontal="center" vertical="center" wrapText="1"/>
    </xf>
    <xf numFmtId="0" fontId="5" fillId="3" borderId="0" xfId="0" applyFont="1" applyFill="1" applyAlignment="1">
      <alignment horizontal="left"/>
    </xf>
    <xf numFmtId="0" fontId="11" fillId="3" borderId="0" xfId="0" applyFont="1" applyFill="1"/>
    <xf numFmtId="0" fontId="5" fillId="0" borderId="0" xfId="0" applyFont="1"/>
    <xf numFmtId="0" fontId="5" fillId="3" borderId="0" xfId="0" applyFont="1" applyFill="1"/>
    <xf numFmtId="0" fontId="9" fillId="3" borderId="0" xfId="0" applyFont="1" applyFill="1" applyAlignment="1">
      <alignment wrapText="1"/>
    </xf>
    <xf numFmtId="49" fontId="0" fillId="11" borderId="10" xfId="0" applyNumberFormat="1" applyFill="1" applyBorder="1" applyAlignment="1">
      <alignment horizontal="left" vertical="top"/>
    </xf>
    <xf numFmtId="0" fontId="5" fillId="3" borderId="0" xfId="0" applyFont="1" applyFill="1" applyAlignment="1">
      <alignment wrapText="1"/>
    </xf>
    <xf numFmtId="49" fontId="65" fillId="3" borderId="0" xfId="0" applyNumberFormat="1" applyFont="1" applyFill="1"/>
    <xf numFmtId="0" fontId="0" fillId="3" borderId="0" xfId="0" applyFill="1" applyAlignment="1">
      <alignment horizontal="left" vertical="top"/>
    </xf>
    <xf numFmtId="0" fontId="0" fillId="3" borderId="0" xfId="0" applyFill="1" applyAlignment="1">
      <alignment wrapText="1"/>
    </xf>
    <xf numFmtId="0" fontId="11" fillId="3" borderId="0" xfId="0" applyFont="1" applyFill="1" applyAlignment="1">
      <alignment wrapText="1"/>
    </xf>
    <xf numFmtId="0" fontId="0" fillId="3" borderId="51"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51" xfId="0" applyFill="1" applyBorder="1" applyAlignment="1">
      <alignment horizontal="center" vertical="center" wrapText="1"/>
    </xf>
    <xf numFmtId="49" fontId="0" fillId="18" borderId="51" xfId="0" applyNumberFormat="1" applyFill="1" applyBorder="1" applyAlignment="1">
      <alignment horizontal="center" vertical="center" wrapText="1"/>
    </xf>
    <xf numFmtId="49" fontId="11" fillId="3" borderId="0" xfId="0" applyNumberFormat="1" applyFont="1" applyFill="1"/>
    <xf numFmtId="0" fontId="31" fillId="15" borderId="37" xfId="0" applyFont="1" applyFill="1" applyBorder="1" applyAlignment="1">
      <alignment horizontal="left" vertical="center"/>
    </xf>
    <xf numFmtId="0" fontId="31" fillId="3" borderId="7" xfId="0" applyFont="1" applyFill="1" applyBorder="1"/>
    <xf numFmtId="0" fontId="31" fillId="3" borderId="1" xfId="0" applyFont="1" applyFill="1" applyBorder="1" applyAlignment="1">
      <alignment wrapText="1"/>
    </xf>
    <xf numFmtId="0" fontId="33" fillId="3" borderId="1" xfId="0" applyFont="1" applyFill="1" applyBorder="1"/>
    <xf numFmtId="0" fontId="39" fillId="3" borderId="3" xfId="0" applyFont="1" applyFill="1" applyBorder="1"/>
    <xf numFmtId="0" fontId="39" fillId="3" borderId="4" xfId="0" applyFont="1" applyFill="1" applyBorder="1"/>
    <xf numFmtId="0" fontId="33" fillId="3" borderId="10" xfId="0" applyFont="1" applyFill="1" applyBorder="1" applyAlignment="1">
      <alignment horizontal="left"/>
    </xf>
    <xf numFmtId="168" fontId="33" fillId="13" borderId="10" xfId="3" applyNumberFormat="1" applyFont="1" applyFill="1" applyBorder="1" applyAlignment="1">
      <alignment horizontal="center"/>
    </xf>
    <xf numFmtId="168" fontId="33" fillId="13" borderId="84" xfId="3" applyNumberFormat="1" applyFont="1" applyFill="1" applyBorder="1" applyAlignment="1">
      <alignment horizontal="center"/>
    </xf>
    <xf numFmtId="0" fontId="0" fillId="0" borderId="1" xfId="0" applyBorder="1"/>
    <xf numFmtId="0" fontId="0" fillId="2" borderId="59" xfId="0" applyFill="1" applyBorder="1" applyAlignment="1">
      <alignment horizontal="center"/>
    </xf>
    <xf numFmtId="0" fontId="0" fillId="3" borderId="31" xfId="0" applyFill="1" applyBorder="1" applyAlignment="1">
      <alignment horizontal="right" vertical="top"/>
    </xf>
    <xf numFmtId="0" fontId="0" fillId="14" borderId="0" xfId="0" applyFill="1" applyAlignment="1">
      <alignment horizontal="left"/>
    </xf>
    <xf numFmtId="0" fontId="0" fillId="14" borderId="6" xfId="0" applyFill="1" applyBorder="1" applyAlignment="1">
      <alignment horizontal="left"/>
    </xf>
    <xf numFmtId="49" fontId="0" fillId="14" borderId="0" xfId="0" quotePrefix="1" applyNumberFormat="1" applyFill="1" applyAlignment="1">
      <alignment horizontal="left"/>
    </xf>
    <xf numFmtId="49" fontId="0" fillId="14" borderId="0" xfId="0" applyNumberFormat="1" applyFill="1" applyAlignment="1">
      <alignment horizontal="left"/>
    </xf>
    <xf numFmtId="49" fontId="0" fillId="14" borderId="6" xfId="0" applyNumberFormat="1" applyFill="1" applyBorder="1" applyAlignment="1">
      <alignment horizontal="left"/>
    </xf>
    <xf numFmtId="0" fontId="0" fillId="14" borderId="1" xfId="0" applyFill="1" applyBorder="1" applyAlignment="1">
      <alignment horizontal="left"/>
    </xf>
    <xf numFmtId="0" fontId="0" fillId="14" borderId="8" xfId="0" applyFill="1" applyBorder="1" applyAlignment="1">
      <alignment horizontal="left"/>
    </xf>
    <xf numFmtId="164" fontId="15" fillId="13" borderId="9" xfId="3" applyNumberFormat="1" applyFont="1" applyFill="1" applyBorder="1" applyAlignment="1" applyProtection="1">
      <alignment vertical="center"/>
    </xf>
    <xf numFmtId="164" fontId="15" fillId="2" borderId="9" xfId="3" applyNumberFormat="1" applyFont="1" applyFill="1" applyBorder="1" applyAlignment="1" applyProtection="1">
      <alignment vertical="center"/>
    </xf>
    <xf numFmtId="164" fontId="15" fillId="2" borderId="93" xfId="3" applyNumberFormat="1" applyFont="1" applyFill="1" applyBorder="1" applyAlignment="1" applyProtection="1">
      <alignment vertical="center"/>
    </xf>
    <xf numFmtId="164" fontId="15" fillId="13" borderId="93" xfId="3" applyNumberFormat="1" applyFont="1" applyFill="1" applyBorder="1" applyAlignment="1" applyProtection="1">
      <alignment vertical="center"/>
    </xf>
    <xf numFmtId="164" fontId="15" fillId="13" borderId="9" xfId="3" applyNumberFormat="1" applyFont="1" applyFill="1" applyBorder="1" applyAlignment="1" applyProtection="1">
      <alignment horizontal="center" vertical="center"/>
    </xf>
    <xf numFmtId="164" fontId="4" fillId="13" borderId="103" xfId="3" applyNumberFormat="1" applyFont="1" applyFill="1" applyBorder="1" applyAlignment="1" applyProtection="1">
      <alignment vertical="center"/>
    </xf>
    <xf numFmtId="0" fontId="0" fillId="0" borderId="51" xfId="0" applyBorder="1" applyAlignment="1">
      <alignment horizontal="right"/>
    </xf>
    <xf numFmtId="0" fontId="0" fillId="0" borderId="48" xfId="0" applyBorder="1" applyAlignment="1">
      <alignment horizontal="right"/>
    </xf>
    <xf numFmtId="0" fontId="0" fillId="2" borderId="61" xfId="0" applyFill="1" applyBorder="1" applyAlignment="1">
      <alignment horizontal="center"/>
    </xf>
    <xf numFmtId="0" fontId="0" fillId="2" borderId="63" xfId="0" applyFill="1" applyBorder="1" applyAlignment="1">
      <alignment horizontal="center"/>
    </xf>
    <xf numFmtId="2" fontId="44" fillId="17" borderId="59" xfId="3" applyNumberFormat="1" applyFont="1" applyFill="1" applyBorder="1" applyAlignment="1">
      <alignment horizontal="center" vertical="center"/>
    </xf>
    <xf numFmtId="2" fontId="44" fillId="2" borderId="61" xfId="0" applyNumberFormat="1" applyFont="1" applyFill="1" applyBorder="1" applyAlignment="1">
      <alignment horizontal="center"/>
    </xf>
    <xf numFmtId="3" fontId="45" fillId="16" borderId="69" xfId="0" applyNumberFormat="1" applyFont="1" applyFill="1" applyBorder="1" applyAlignment="1">
      <alignment horizontal="center" vertical="center"/>
    </xf>
    <xf numFmtId="0" fontId="0" fillId="3" borderId="0" xfId="0" applyFill="1" applyAlignment="1">
      <alignment horizontal="center"/>
    </xf>
    <xf numFmtId="0" fontId="0" fillId="3" borderId="6" xfId="0" applyFill="1" applyBorder="1" applyAlignment="1">
      <alignment horizontal="center"/>
    </xf>
    <xf numFmtId="0" fontId="2" fillId="11" borderId="59" xfId="0" applyFont="1" applyFill="1" applyBorder="1" applyAlignment="1">
      <alignment horizontal="center"/>
    </xf>
    <xf numFmtId="0" fontId="0" fillId="3" borderId="107" xfId="0" applyFill="1" applyBorder="1" applyAlignment="1">
      <alignment horizontal="left" vertical="center"/>
    </xf>
    <xf numFmtId="0" fontId="0" fillId="3" borderId="108" xfId="0" applyFill="1" applyBorder="1" applyAlignment="1">
      <alignment horizontal="left" vertical="center"/>
    </xf>
    <xf numFmtId="0" fontId="3" fillId="3" borderId="108" xfId="0" applyFont="1" applyFill="1" applyBorder="1" applyAlignment="1">
      <alignment horizontal="left" vertical="center" wrapText="1"/>
    </xf>
    <xf numFmtId="0" fontId="0" fillId="3" borderId="101" xfId="0" applyFill="1" applyBorder="1" applyAlignment="1">
      <alignment horizontal="left" vertical="center"/>
    </xf>
    <xf numFmtId="165" fontId="4" fillId="4" borderId="48" xfId="0" applyNumberFormat="1" applyFont="1" applyFill="1" applyBorder="1" applyAlignment="1" applyProtection="1">
      <alignment horizontal="left" vertical="center"/>
      <protection locked="0"/>
    </xf>
    <xf numFmtId="0" fontId="4" fillId="4" borderId="15" xfId="0" applyFont="1" applyFill="1" applyBorder="1" applyAlignment="1" applyProtection="1">
      <alignment horizontal="center" vertical="center"/>
      <protection locked="0"/>
    </xf>
    <xf numFmtId="0" fontId="4" fillId="20" borderId="15" xfId="0" applyFont="1" applyFill="1" applyBorder="1" applyAlignment="1" applyProtection="1">
      <alignment horizontal="center" vertical="center"/>
      <protection locked="0"/>
    </xf>
    <xf numFmtId="0" fontId="4" fillId="4" borderId="96" xfId="0" applyFont="1" applyFill="1" applyBorder="1" applyAlignment="1" applyProtection="1">
      <alignment horizontal="center" vertical="center"/>
      <protection locked="0"/>
    </xf>
    <xf numFmtId="165" fontId="3" fillId="0" borderId="3" xfId="0" applyNumberFormat="1"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vertical="center"/>
    </xf>
    <xf numFmtId="0" fontId="70" fillId="0" borderId="0" xfId="0" applyFont="1" applyAlignment="1">
      <alignment vertical="center"/>
    </xf>
    <xf numFmtId="0" fontId="3" fillId="0" borderId="0" xfId="0" applyFont="1" applyAlignment="1">
      <alignment horizontal="center" vertical="center"/>
    </xf>
    <xf numFmtId="0" fontId="73" fillId="0" borderId="0" xfId="0" applyFont="1" applyAlignment="1">
      <alignment vertical="center"/>
    </xf>
    <xf numFmtId="0" fontId="3" fillId="0" borderId="1" xfId="0" applyFont="1" applyBorder="1" applyAlignment="1">
      <alignment vertical="center"/>
    </xf>
    <xf numFmtId="0" fontId="3" fillId="0" borderId="47" xfId="0" applyFont="1" applyBorder="1" applyAlignment="1">
      <alignment vertical="center"/>
    </xf>
    <xf numFmtId="0" fontId="4" fillId="0" borderId="52" xfId="0" applyFont="1" applyBorder="1" applyAlignment="1">
      <alignment horizontal="right" vertical="center"/>
    </xf>
    <xf numFmtId="0" fontId="4" fillId="0" borderId="2"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5" fillId="2" borderId="5" xfId="0" applyFont="1" applyFill="1" applyBorder="1" applyAlignment="1">
      <alignment horizontal="right" vertical="center"/>
    </xf>
    <xf numFmtId="0" fontId="15" fillId="2" borderId="100" xfId="0" applyFont="1" applyFill="1" applyBorder="1" applyAlignment="1">
      <alignment horizontal="right" vertical="center"/>
    </xf>
    <xf numFmtId="0" fontId="15" fillId="13" borderId="5" xfId="0" applyFont="1" applyFill="1" applyBorder="1" applyAlignment="1">
      <alignment horizontal="right" vertical="center"/>
    </xf>
    <xf numFmtId="0" fontId="15" fillId="13" borderId="100" xfId="0" applyFont="1" applyFill="1" applyBorder="1" applyAlignment="1">
      <alignment horizontal="right" vertical="center"/>
    </xf>
    <xf numFmtId="0" fontId="0" fillId="0" borderId="5" xfId="0" applyBorder="1" applyAlignment="1">
      <alignment vertical="center"/>
    </xf>
    <xf numFmtId="49" fontId="67" fillId="3" borderId="6" xfId="0" quotePrefix="1" applyNumberFormat="1" applyFont="1" applyFill="1" applyBorder="1" applyAlignment="1">
      <alignment vertical="center" wrapText="1"/>
    </xf>
    <xf numFmtId="49" fontId="67" fillId="3" borderId="5" xfId="0" quotePrefix="1" applyNumberFormat="1" applyFont="1" applyFill="1" applyBorder="1" applyAlignment="1">
      <alignment vertical="center" wrapText="1"/>
    </xf>
    <xf numFmtId="49" fontId="3" fillId="0" borderId="2" xfId="0" applyNumberFormat="1" applyFont="1" applyBorder="1" applyAlignment="1">
      <alignment vertical="center"/>
    </xf>
    <xf numFmtId="49" fontId="3" fillId="0" borderId="4" xfId="0" applyNumberFormat="1"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horizontal="right" vertical="center"/>
    </xf>
    <xf numFmtId="49" fontId="3" fillId="0" borderId="3" xfId="0" applyNumberFormat="1" applyFont="1" applyBorder="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49" fontId="3" fillId="0" borderId="6" xfId="0" applyNumberFormat="1" applyFont="1" applyBorder="1" applyAlignment="1">
      <alignment vertical="center"/>
    </xf>
    <xf numFmtId="0" fontId="3" fillId="0" borderId="0" xfId="0" applyFont="1"/>
    <xf numFmtId="0" fontId="15" fillId="0" borderId="0" xfId="0" applyFont="1" applyAlignment="1">
      <alignment horizontal="right" vertical="center"/>
    </xf>
    <xf numFmtId="0" fontId="3" fillId="0" borderId="0" xfId="0" applyFont="1" applyAlignment="1">
      <alignment horizontal="center"/>
    </xf>
    <xf numFmtId="0" fontId="66" fillId="0" borderId="1" xfId="0" applyFont="1" applyBorder="1" applyAlignment="1">
      <alignment horizontal="right" vertical="center"/>
    </xf>
    <xf numFmtId="0" fontId="3" fillId="0" borderId="8" xfId="0" applyFont="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3" fillId="0" borderId="1" xfId="0" applyFont="1" applyBorder="1" applyAlignment="1">
      <alignment horizontal="right" vertical="center"/>
    </xf>
    <xf numFmtId="0" fontId="15" fillId="0" borderId="1" xfId="0" applyFont="1" applyBorder="1" applyAlignment="1">
      <alignment horizontal="right" vertical="center"/>
    </xf>
    <xf numFmtId="0" fontId="3" fillId="0" borderId="1" xfId="0" applyFont="1" applyBorder="1" applyAlignment="1">
      <alignment horizontal="center" vertical="center"/>
    </xf>
    <xf numFmtId="0" fontId="15" fillId="0" borderId="1" xfId="0" applyFont="1" applyBorder="1" applyAlignment="1">
      <alignment vertical="center"/>
    </xf>
    <xf numFmtId="0" fontId="4" fillId="0" borderId="10" xfId="0" applyFont="1" applyBorder="1" applyAlignment="1">
      <alignment horizontal="center" vertical="center"/>
    </xf>
    <xf numFmtId="0" fontId="15" fillId="2" borderId="89" xfId="0" applyFont="1" applyFill="1" applyBorder="1" applyAlignment="1">
      <alignment vertical="center"/>
    </xf>
    <xf numFmtId="0" fontId="15" fillId="2" borderId="9" xfId="0" quotePrefix="1" applyFont="1" applyFill="1" applyBorder="1" applyAlignment="1">
      <alignment horizontal="center" vertical="center"/>
    </xf>
    <xf numFmtId="0" fontId="15" fillId="2" borderId="93"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4" xfId="0" applyFont="1" applyFill="1" applyBorder="1" applyAlignment="1">
      <alignment horizontal="center" vertical="center"/>
    </xf>
    <xf numFmtId="1" fontId="15" fillId="2" borderId="89" xfId="0" applyNumberFormat="1" applyFont="1" applyFill="1" applyBorder="1" applyAlignment="1">
      <alignment horizontal="center" vertical="center"/>
    </xf>
    <xf numFmtId="0" fontId="15" fillId="13" borderId="90" xfId="0" applyFont="1" applyFill="1" applyBorder="1" applyAlignment="1">
      <alignment vertical="center"/>
    </xf>
    <xf numFmtId="0" fontId="15" fillId="13" borderId="9" xfId="0" quotePrefix="1" applyFont="1" applyFill="1" applyBorder="1" applyAlignment="1">
      <alignment horizontal="center" vertical="center"/>
    </xf>
    <xf numFmtId="0" fontId="15" fillId="13" borderId="93" xfId="0" applyFont="1" applyFill="1" applyBorder="1" applyAlignment="1">
      <alignment horizontal="center" vertical="center"/>
    </xf>
    <xf numFmtId="0" fontId="15" fillId="13" borderId="9" xfId="0" applyFont="1" applyFill="1" applyBorder="1" applyAlignment="1">
      <alignment horizontal="center" vertical="center"/>
    </xf>
    <xf numFmtId="0" fontId="15" fillId="13" borderId="14" xfId="0" applyFont="1" applyFill="1" applyBorder="1" applyAlignment="1">
      <alignment horizontal="center" vertical="center"/>
    </xf>
    <xf numFmtId="1" fontId="15" fillId="13" borderId="90" xfId="0" applyNumberFormat="1" applyFont="1" applyFill="1" applyBorder="1" applyAlignment="1">
      <alignment horizontal="center" vertical="center"/>
    </xf>
    <xf numFmtId="0" fontId="15" fillId="2" borderId="90" xfId="0" applyFont="1" applyFill="1" applyBorder="1" applyAlignment="1">
      <alignment vertical="center"/>
    </xf>
    <xf numFmtId="0" fontId="15" fillId="2" borderId="9" xfId="0" quotePrefix="1" applyFont="1" applyFill="1" applyBorder="1" applyAlignment="1">
      <alignment horizontal="left" vertical="center"/>
    </xf>
    <xf numFmtId="1" fontId="15" fillId="2" borderId="90" xfId="0" applyNumberFormat="1" applyFont="1" applyFill="1" applyBorder="1" applyAlignment="1">
      <alignment horizontal="center" vertical="center"/>
    </xf>
    <xf numFmtId="0" fontId="15" fillId="13" borderId="9" xfId="0" quotePrefix="1" applyFont="1" applyFill="1" applyBorder="1" applyAlignment="1">
      <alignment horizontal="left" vertical="center"/>
    </xf>
    <xf numFmtId="0" fontId="15" fillId="2" borderId="97" xfId="0" applyFont="1" applyFill="1" applyBorder="1" applyAlignment="1">
      <alignment vertical="center"/>
    </xf>
    <xf numFmtId="0" fontId="15" fillId="2" borderId="98" xfId="0" quotePrefix="1" applyFont="1" applyFill="1" applyBorder="1" applyAlignment="1">
      <alignment horizontal="left" vertical="center"/>
    </xf>
    <xf numFmtId="0" fontId="15" fillId="2" borderId="97" xfId="0" applyFont="1" applyFill="1" applyBorder="1" applyAlignment="1">
      <alignment horizontal="center" vertical="center"/>
    </xf>
    <xf numFmtId="1" fontId="15" fillId="2" borderId="97" xfId="0" applyNumberFormat="1" applyFont="1" applyFill="1" applyBorder="1" applyAlignment="1">
      <alignment horizontal="center" vertical="center"/>
    </xf>
    <xf numFmtId="0" fontId="4" fillId="13" borderId="101" xfId="0" applyFont="1" applyFill="1" applyBorder="1" applyAlignment="1">
      <alignment horizontal="center" vertical="center"/>
    </xf>
    <xf numFmtId="0" fontId="4" fillId="13" borderId="102" xfId="0" applyFont="1" applyFill="1" applyBorder="1" applyAlignment="1">
      <alignment horizontal="center" vertical="center"/>
    </xf>
    <xf numFmtId="0" fontId="69" fillId="13" borderId="86" xfId="0" applyFont="1" applyFill="1" applyBorder="1" applyAlignment="1">
      <alignment horizontal="center" vertical="center"/>
    </xf>
    <xf numFmtId="0" fontId="0" fillId="0" borderId="2" xfId="0" applyBorder="1" applyAlignment="1">
      <alignment vertical="center"/>
    </xf>
    <xf numFmtId="0" fontId="0" fillId="2" borderId="3" xfId="0" applyFill="1" applyBorder="1" applyAlignment="1">
      <alignment horizontal="right" vertical="center"/>
    </xf>
    <xf numFmtId="0" fontId="0" fillId="13" borderId="0" xfId="0" applyFill="1" applyAlignment="1">
      <alignment horizontal="right" vertical="center"/>
    </xf>
    <xf numFmtId="0" fontId="0" fillId="2" borderId="0" xfId="0" applyFill="1" applyAlignment="1">
      <alignment horizontal="right" vertical="center"/>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1" fillId="2" borderId="3" xfId="0" applyFont="1" applyFill="1" applyBorder="1" applyAlignment="1" applyProtection="1">
      <alignment horizontal="center"/>
      <protection locked="0"/>
    </xf>
    <xf numFmtId="0" fontId="1" fillId="13"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1" fontId="74" fillId="20" borderId="17" xfId="0" applyNumberFormat="1" applyFont="1" applyFill="1" applyBorder="1" applyAlignment="1" applyProtection="1">
      <alignment horizontal="left" vertical="center"/>
      <protection locked="0"/>
    </xf>
    <xf numFmtId="1" fontId="74" fillId="20" borderId="125" xfId="0" applyNumberFormat="1" applyFont="1" applyFill="1" applyBorder="1" applyAlignment="1" applyProtection="1">
      <alignment horizontal="left" vertical="center"/>
      <protection locked="0"/>
    </xf>
    <xf numFmtId="1" fontId="74" fillId="20" borderId="126" xfId="0" applyNumberFormat="1" applyFont="1" applyFill="1" applyBorder="1" applyAlignment="1" applyProtection="1">
      <alignment horizontal="left" vertical="center"/>
      <protection locked="0"/>
    </xf>
    <xf numFmtId="0" fontId="15" fillId="13" borderId="9" xfId="3" applyNumberFormat="1" applyFont="1" applyFill="1" applyBorder="1" applyAlignment="1" applyProtection="1">
      <alignment vertical="center"/>
    </xf>
    <xf numFmtId="49" fontId="3" fillId="21" borderId="115" xfId="0" quotePrefix="1" applyNumberFormat="1" applyFont="1" applyFill="1" applyBorder="1" applyAlignment="1" applyProtection="1">
      <alignment horizontal="left" vertical="center"/>
      <protection locked="0"/>
    </xf>
    <xf numFmtId="49" fontId="3" fillId="0" borderId="116" xfId="0" applyNumberFormat="1" applyFont="1" applyBorder="1" applyAlignment="1">
      <alignment horizontal="center" vertical="center"/>
    </xf>
    <xf numFmtId="1" fontId="0" fillId="2" borderId="54" xfId="0" applyNumberFormat="1" applyFill="1" applyBorder="1" applyAlignment="1">
      <alignment horizontal="center"/>
    </xf>
    <xf numFmtId="0" fontId="2" fillId="11" borderId="54" xfId="0" applyFont="1" applyFill="1" applyBorder="1" applyAlignment="1">
      <alignment horizontal="center"/>
    </xf>
    <xf numFmtId="0" fontId="2" fillId="11" borderId="63" xfId="0" applyFont="1" applyFill="1" applyBorder="1" applyAlignment="1">
      <alignment horizontal="center"/>
    </xf>
    <xf numFmtId="2" fontId="44" fillId="2" borderId="54" xfId="0" applyNumberFormat="1" applyFont="1" applyFill="1" applyBorder="1" applyAlignment="1">
      <alignment horizontal="center"/>
    </xf>
    <xf numFmtId="2" fontId="44" fillId="2" borderId="53" xfId="0" applyNumberFormat="1" applyFont="1" applyFill="1" applyBorder="1" applyAlignment="1">
      <alignment horizontal="center"/>
    </xf>
    <xf numFmtId="2" fontId="44" fillId="17" borderId="54" xfId="3" applyNumberFormat="1" applyFont="1" applyFill="1" applyBorder="1" applyAlignment="1">
      <alignment horizontal="center" vertical="center"/>
    </xf>
    <xf numFmtId="2" fontId="44" fillId="17" borderId="63" xfId="3" applyNumberFormat="1" applyFont="1" applyFill="1" applyBorder="1" applyAlignment="1">
      <alignment horizontal="center" vertical="center"/>
    </xf>
    <xf numFmtId="0" fontId="3" fillId="21" borderId="112" xfId="0" applyFont="1" applyFill="1" applyBorder="1" applyAlignment="1" applyProtection="1">
      <alignment horizontal="left" vertical="center"/>
      <protection locked="0"/>
    </xf>
    <xf numFmtId="0" fontId="3" fillId="21" borderId="114" xfId="0" applyFont="1" applyFill="1" applyBorder="1" applyAlignment="1" applyProtection="1">
      <alignment horizontal="left" vertical="center"/>
      <protection locked="0"/>
    </xf>
    <xf numFmtId="0" fontId="3" fillId="22" borderId="112" xfId="0" quotePrefix="1" applyFont="1" applyFill="1" applyBorder="1" applyAlignment="1" applyProtection="1">
      <alignment horizontal="left" vertical="center"/>
      <protection locked="0"/>
    </xf>
    <xf numFmtId="0" fontId="3" fillId="22" borderId="114" xfId="0" applyFont="1" applyFill="1" applyBorder="1" applyAlignment="1" applyProtection="1">
      <alignment horizontal="left" vertical="center"/>
      <protection locked="0"/>
    </xf>
    <xf numFmtId="0" fontId="3" fillId="22" borderId="112" xfId="0" applyFont="1" applyFill="1" applyBorder="1" applyAlignment="1" applyProtection="1">
      <alignment horizontal="left" vertical="center"/>
      <protection locked="0"/>
    </xf>
    <xf numFmtId="0" fontId="71" fillId="3" borderId="5" xfId="0" applyFont="1" applyFill="1" applyBorder="1" applyAlignment="1">
      <alignment horizontal="left" vertical="center" wrapText="1"/>
    </xf>
    <xf numFmtId="0" fontId="71" fillId="3" borderId="6" xfId="0" applyFont="1" applyFill="1" applyBorder="1" applyAlignment="1">
      <alignment horizontal="left" vertical="center" wrapText="1"/>
    </xf>
    <xf numFmtId="0" fontId="3" fillId="22" borderId="113" xfId="0" applyFont="1" applyFill="1" applyBorder="1" applyAlignment="1" applyProtection="1">
      <alignment horizontal="left" vertical="center"/>
      <protection locked="0"/>
    </xf>
    <xf numFmtId="1" fontId="74" fillId="4" borderId="99" xfId="0" applyNumberFormat="1" applyFont="1" applyFill="1" applyBorder="1" applyAlignment="1" applyProtection="1">
      <alignment horizontal="left" vertical="center"/>
      <protection locked="0"/>
    </xf>
    <xf numFmtId="1" fontId="74" fillId="4" borderId="19" xfId="0" applyNumberFormat="1" applyFont="1" applyFill="1" applyBorder="1" applyAlignment="1" applyProtection="1">
      <alignment horizontal="left" vertical="center"/>
      <protection locked="0"/>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91" xfId="0" applyFont="1" applyBorder="1" applyAlignment="1">
      <alignment horizontal="center" vertical="center" wrapText="1"/>
    </xf>
    <xf numFmtId="1" fontId="74" fillId="4" borderId="94" xfId="0" applyNumberFormat="1" applyFont="1" applyFill="1" applyBorder="1" applyAlignment="1" applyProtection="1">
      <alignment horizontal="left" vertical="center"/>
      <protection locked="0"/>
    </xf>
    <xf numFmtId="1" fontId="74" fillId="4" borderId="95" xfId="0" applyNumberFormat="1" applyFont="1" applyFill="1" applyBorder="1" applyAlignment="1" applyProtection="1">
      <alignment horizontal="left" vertical="center"/>
      <protection locked="0"/>
    </xf>
    <xf numFmtId="1" fontId="74" fillId="20" borderId="16" xfId="0" applyNumberFormat="1" applyFont="1" applyFill="1" applyBorder="1" applyAlignment="1" applyProtection="1">
      <alignment horizontal="left" vertical="center"/>
      <protection locked="0"/>
    </xf>
    <xf numFmtId="1" fontId="74" fillId="20" borderId="17" xfId="0" applyNumberFormat="1" applyFont="1" applyFill="1" applyBorder="1" applyAlignment="1" applyProtection="1">
      <alignment horizontal="left" vertical="center"/>
      <protection locked="0"/>
    </xf>
    <xf numFmtId="1" fontId="74" fillId="4" borderId="16" xfId="0" applyNumberFormat="1" applyFont="1" applyFill="1" applyBorder="1" applyAlignment="1" applyProtection="1">
      <alignment horizontal="left" vertical="center"/>
      <protection locked="0"/>
    </xf>
    <xf numFmtId="1" fontId="74" fillId="4" borderId="17" xfId="0" applyNumberFormat="1" applyFont="1" applyFill="1" applyBorder="1" applyAlignment="1" applyProtection="1">
      <alignment horizontal="left" vertical="center"/>
      <protection locked="0"/>
    </xf>
    <xf numFmtId="0" fontId="3" fillId="22" borderId="109" xfId="0" applyFont="1" applyFill="1" applyBorder="1" applyAlignment="1" applyProtection="1">
      <alignment horizontal="left" vertical="center"/>
      <protection locked="0"/>
    </xf>
    <xf numFmtId="0" fontId="3" fillId="22" borderId="111" xfId="0" applyFont="1" applyFill="1" applyBorder="1" applyAlignment="1" applyProtection="1">
      <alignment horizontal="left" vertical="center"/>
      <protection locked="0"/>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49" fontId="68" fillId="0" borderId="5" xfId="6" applyNumberFormat="1" applyFont="1" applyFill="1" applyBorder="1" applyAlignment="1" applyProtection="1">
      <alignment horizontal="left" vertical="center"/>
    </xf>
    <xf numFmtId="49" fontId="68" fillId="0" borderId="6" xfId="6" applyNumberFormat="1" applyFont="1" applyFill="1" applyBorder="1" applyAlignment="1" applyProtection="1">
      <alignment horizontal="left" vertical="center"/>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7" xfId="0" applyFont="1" applyBorder="1" applyAlignment="1">
      <alignment horizontal="right" vertical="top" wrapText="1"/>
    </xf>
    <xf numFmtId="0" fontId="4" fillId="0" borderId="1" xfId="0" applyFont="1" applyBorder="1" applyAlignment="1">
      <alignment horizontal="right" vertical="top" wrapText="1"/>
    </xf>
    <xf numFmtId="49" fontId="67" fillId="3" borderId="5" xfId="0" quotePrefix="1" applyNumberFormat="1" applyFont="1" applyFill="1" applyBorder="1" applyAlignment="1">
      <alignment horizontal="left" vertical="center" wrapText="1"/>
    </xf>
    <xf numFmtId="49" fontId="67" fillId="3" borderId="6" xfId="0" quotePrefix="1" applyNumberFormat="1" applyFont="1" applyFill="1" applyBorder="1" applyAlignment="1">
      <alignment horizontal="left" vertical="center" wrapText="1"/>
    </xf>
    <xf numFmtId="49" fontId="67" fillId="3" borderId="7" xfId="0" quotePrefix="1" applyNumberFormat="1" applyFont="1" applyFill="1" applyBorder="1" applyAlignment="1">
      <alignment horizontal="left" vertical="center" wrapText="1"/>
    </xf>
    <xf numFmtId="49" fontId="67" fillId="3" borderId="8" xfId="0" quotePrefix="1" applyNumberFormat="1" applyFont="1" applyFill="1" applyBorder="1" applyAlignment="1">
      <alignment horizontal="left" vertical="center" wrapText="1"/>
    </xf>
    <xf numFmtId="0" fontId="4" fillId="0" borderId="118" xfId="0" applyFont="1" applyBorder="1" applyAlignment="1" applyProtection="1">
      <alignment horizontal="center" vertical="center"/>
      <protection locked="0"/>
    </xf>
    <xf numFmtId="0" fontId="4" fillId="0" borderId="104" xfId="0" applyFont="1" applyBorder="1" applyAlignment="1">
      <alignment horizontal="center" vertical="center"/>
    </xf>
    <xf numFmtId="0" fontId="4" fillId="0" borderId="92" xfId="0" applyFont="1" applyBorder="1" applyAlignment="1">
      <alignment horizontal="center" vertical="center"/>
    </xf>
    <xf numFmtId="0" fontId="3" fillId="22" borderId="110" xfId="0" applyFont="1" applyFill="1" applyBorder="1" applyAlignment="1" applyProtection="1">
      <alignment horizontal="left" vertical="center"/>
      <protection locked="0"/>
    </xf>
    <xf numFmtId="0" fontId="3" fillId="21" borderId="113" xfId="0" applyFont="1" applyFill="1" applyBorder="1" applyAlignment="1" applyProtection="1">
      <alignment horizontal="left" vertical="center"/>
      <protection locked="0"/>
    </xf>
    <xf numFmtId="49" fontId="3" fillId="22" borderId="112" xfId="0" applyNumberFormat="1" applyFont="1" applyFill="1" applyBorder="1" applyAlignment="1" applyProtection="1">
      <alignment horizontal="left" vertical="center"/>
      <protection locked="0"/>
    </xf>
    <xf numFmtId="49" fontId="3" fillId="22" borderId="114" xfId="0" applyNumberFormat="1" applyFont="1" applyFill="1" applyBorder="1" applyAlignment="1" applyProtection="1">
      <alignment horizontal="left" vertical="center"/>
      <protection locked="0"/>
    </xf>
    <xf numFmtId="0" fontId="3" fillId="21" borderId="109" xfId="0" applyFont="1" applyFill="1" applyBorder="1" applyAlignment="1" applyProtection="1">
      <alignment horizontal="left" vertical="center"/>
      <protection locked="0"/>
    </xf>
    <xf numFmtId="0" fontId="3" fillId="21" borderId="111" xfId="0" applyFont="1" applyFill="1" applyBorder="1" applyAlignment="1" applyProtection="1">
      <alignment horizontal="left" vertical="center"/>
      <protection locked="0"/>
    </xf>
    <xf numFmtId="49" fontId="3" fillId="22" borderId="122" xfId="0" applyNumberFormat="1" applyFont="1" applyFill="1" applyBorder="1" applyAlignment="1" applyProtection="1">
      <alignment horizontal="left" vertical="center"/>
      <protection locked="0"/>
    </xf>
    <xf numFmtId="49" fontId="3" fillId="22" borderId="124" xfId="0" applyNumberFormat="1" applyFont="1" applyFill="1" applyBorder="1" applyAlignment="1" applyProtection="1">
      <alignment horizontal="left" vertical="center"/>
      <protection locked="0"/>
    </xf>
    <xf numFmtId="0" fontId="10" fillId="22" borderId="112" xfId="12" applyNumberFormat="1" applyFill="1" applyBorder="1" applyAlignment="1" applyProtection="1">
      <alignment horizontal="left" vertical="center"/>
      <protection locked="0"/>
    </xf>
    <xf numFmtId="0" fontId="10" fillId="22" borderId="113" xfId="12" applyNumberFormat="1" applyFill="1" applyBorder="1" applyAlignment="1" applyProtection="1">
      <alignment horizontal="left" vertical="center"/>
      <protection locked="0"/>
    </xf>
    <xf numFmtId="0" fontId="10" fillId="22" borderId="114" xfId="12" applyNumberFormat="1" applyFill="1" applyBorder="1" applyAlignment="1" applyProtection="1">
      <alignment horizontal="left" vertical="center"/>
      <protection locked="0"/>
    </xf>
    <xf numFmtId="49" fontId="3" fillId="21" borderId="122" xfId="0" quotePrefix="1" applyNumberFormat="1" applyFont="1" applyFill="1" applyBorder="1" applyAlignment="1" applyProtection="1">
      <alignment horizontal="left" vertical="center"/>
      <protection locked="0"/>
    </xf>
    <xf numFmtId="49" fontId="3" fillId="21" borderId="123" xfId="0" quotePrefix="1" applyNumberFormat="1" applyFont="1" applyFill="1" applyBorder="1" applyAlignment="1" applyProtection="1">
      <alignment horizontal="left" vertical="center"/>
      <protection locked="0"/>
    </xf>
    <xf numFmtId="49" fontId="3" fillId="21" borderId="124" xfId="0" quotePrefix="1" applyNumberFormat="1" applyFont="1" applyFill="1" applyBorder="1" applyAlignment="1" applyProtection="1">
      <alignment horizontal="left" vertical="center"/>
      <protection locked="0"/>
    </xf>
    <xf numFmtId="0" fontId="10" fillId="22" borderId="122" xfId="12" applyNumberFormat="1" applyFill="1" applyBorder="1" applyAlignment="1" applyProtection="1">
      <alignment horizontal="left" vertical="center"/>
      <protection locked="0"/>
    </xf>
    <xf numFmtId="0" fontId="10" fillId="22" borderId="124" xfId="12" applyNumberFormat="1" applyFill="1" applyBorder="1" applyAlignment="1" applyProtection="1">
      <alignment horizontal="left" vertical="center"/>
      <protection locked="0"/>
    </xf>
    <xf numFmtId="0" fontId="14" fillId="0" borderId="3" xfId="0" applyFont="1" applyBorder="1" applyAlignment="1">
      <alignment horizontal="center" vertical="center"/>
    </xf>
    <xf numFmtId="0" fontId="14" fillId="0" borderId="0" xfId="0" applyFont="1" applyAlignment="1">
      <alignment horizontal="center" vertical="center"/>
    </xf>
    <xf numFmtId="0" fontId="72" fillId="2" borderId="117" xfId="0" applyFont="1" applyFill="1" applyBorder="1" applyAlignment="1" applyProtection="1">
      <alignment horizontal="center" vertical="center"/>
      <protection locked="0"/>
    </xf>
    <xf numFmtId="0" fontId="72" fillId="2" borderId="118" xfId="0" applyFont="1" applyFill="1" applyBorder="1" applyAlignment="1" applyProtection="1">
      <alignment horizontal="center" vertical="center"/>
      <protection locked="0"/>
    </xf>
    <xf numFmtId="0" fontId="72" fillId="2" borderId="119" xfId="0" applyFont="1" applyFill="1" applyBorder="1" applyAlignment="1" applyProtection="1">
      <alignment horizontal="center" vertical="center"/>
      <protection locked="0"/>
    </xf>
    <xf numFmtId="0" fontId="72" fillId="13" borderId="112" xfId="0" applyFont="1" applyFill="1" applyBorder="1" applyAlignment="1" applyProtection="1">
      <alignment horizontal="center" vertical="center"/>
      <protection locked="0"/>
    </xf>
    <xf numFmtId="0" fontId="72" fillId="13" borderId="113" xfId="0" applyFont="1" applyFill="1" applyBorder="1" applyAlignment="1" applyProtection="1">
      <alignment horizontal="center" vertical="center"/>
      <protection locked="0"/>
    </xf>
    <xf numFmtId="0" fontId="72" fillId="13" borderId="114" xfId="0" applyFont="1" applyFill="1" applyBorder="1" applyAlignment="1" applyProtection="1">
      <alignment horizontal="center" vertical="center"/>
      <protection locked="0"/>
    </xf>
    <xf numFmtId="0" fontId="72" fillId="2" borderId="112" xfId="0" applyFont="1" applyFill="1" applyBorder="1" applyAlignment="1" applyProtection="1">
      <alignment horizontal="center" vertical="center"/>
      <protection locked="0"/>
    </xf>
    <xf numFmtId="0" fontId="72" fillId="2" borderId="113" xfId="0" applyFont="1" applyFill="1" applyBorder="1" applyAlignment="1" applyProtection="1">
      <alignment horizontal="center" vertical="center"/>
      <protection locked="0"/>
    </xf>
    <xf numFmtId="0" fontId="72" fillId="2" borderId="114" xfId="0" applyFont="1" applyFill="1" applyBorder="1" applyAlignment="1" applyProtection="1">
      <alignment horizontal="center" vertical="center"/>
      <protection locked="0"/>
    </xf>
    <xf numFmtId="0" fontId="0" fillId="2" borderId="3" xfId="0" applyFill="1" applyBorder="1" applyAlignment="1">
      <alignment horizontal="center" vertical="center"/>
    </xf>
    <xf numFmtId="0" fontId="0" fillId="2" borderId="120" xfId="0" applyFill="1" applyBorder="1" applyAlignment="1">
      <alignment horizontal="center" vertical="center"/>
    </xf>
    <xf numFmtId="0" fontId="0" fillId="13" borderId="0" xfId="0" applyFill="1" applyAlignment="1">
      <alignment horizontal="center" vertical="center"/>
    </xf>
    <xf numFmtId="0" fontId="0" fillId="13" borderId="121" xfId="0" applyFill="1" applyBorder="1" applyAlignment="1">
      <alignment horizontal="center" vertical="center"/>
    </xf>
    <xf numFmtId="0" fontId="0" fillId="2" borderId="0" xfId="0" applyFill="1" applyAlignment="1">
      <alignment horizontal="center" vertical="center"/>
    </xf>
    <xf numFmtId="0" fontId="0" fillId="2" borderId="121" xfId="0" applyFill="1" applyBorder="1" applyAlignment="1">
      <alignment horizontal="center" vertical="center"/>
    </xf>
    <xf numFmtId="0" fontId="0" fillId="2" borderId="57" xfId="0" applyFill="1" applyBorder="1" applyAlignment="1">
      <alignment horizontal="center"/>
    </xf>
    <xf numFmtId="0" fontId="0" fillId="2" borderId="58" xfId="0" applyFill="1" applyBorder="1" applyAlignment="1">
      <alignment horizontal="center"/>
    </xf>
    <xf numFmtId="0" fontId="33" fillId="2" borderId="57" xfId="0" applyFont="1" applyFill="1" applyBorder="1" applyAlignment="1">
      <alignment horizontal="left"/>
    </xf>
    <xf numFmtId="0" fontId="33" fillId="2" borderId="58" xfId="0" applyFont="1" applyFill="1" applyBorder="1" applyAlignment="1">
      <alignment horizontal="left"/>
    </xf>
    <xf numFmtId="0" fontId="27" fillId="3" borderId="0" xfId="0" applyFont="1" applyFill="1" applyAlignment="1">
      <alignment horizontal="center"/>
    </xf>
    <xf numFmtId="0" fontId="27" fillId="3" borderId="1" xfId="0" applyFont="1" applyFill="1" applyBorder="1" applyAlignment="1">
      <alignment horizont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1" xfId="0" applyFont="1" applyFill="1" applyBorder="1" applyAlignment="1">
      <alignment horizontal="center" vertical="center"/>
    </xf>
    <xf numFmtId="0" fontId="28" fillId="3" borderId="8" xfId="0" applyFont="1" applyFill="1" applyBorder="1" applyAlignment="1">
      <alignment horizontal="center" vertical="center"/>
    </xf>
    <xf numFmtId="0" fontId="3" fillId="0" borderId="7" xfId="0" applyFont="1" applyBorder="1" applyAlignment="1">
      <alignment horizontal="left"/>
    </xf>
    <xf numFmtId="0" fontId="3" fillId="0" borderId="1" xfId="0" applyFont="1" applyBorder="1" applyAlignment="1">
      <alignment horizontal="left"/>
    </xf>
    <xf numFmtId="0" fontId="34" fillId="13" borderId="1"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169" fontId="34" fillId="13" borderId="1" xfId="0" applyNumberFormat="1" applyFont="1" applyFill="1" applyBorder="1" applyAlignment="1">
      <alignment horizontal="center" vertical="center"/>
    </xf>
    <xf numFmtId="0" fontId="1" fillId="3" borderId="5" xfId="0" applyFont="1" applyFill="1" applyBorder="1" applyAlignment="1">
      <alignment horizontal="center"/>
    </xf>
    <xf numFmtId="0" fontId="1" fillId="3" borderId="7" xfId="0" applyFont="1" applyFill="1" applyBorder="1" applyAlignment="1">
      <alignment horizontal="center"/>
    </xf>
    <xf numFmtId="0" fontId="3" fillId="3" borderId="0" xfId="0" applyFont="1" applyFill="1" applyAlignment="1">
      <alignment horizontal="right"/>
    </xf>
    <xf numFmtId="0" fontId="0" fillId="3" borderId="0" xfId="0" applyFill="1" applyAlignment="1">
      <alignment horizontal="center"/>
    </xf>
    <xf numFmtId="0" fontId="0" fillId="3" borderId="6" xfId="0" applyFill="1" applyBorder="1" applyAlignment="1">
      <alignment horizontal="center"/>
    </xf>
    <xf numFmtId="0" fontId="0" fillId="3" borderId="1" xfId="0" applyFill="1" applyBorder="1" applyAlignment="1">
      <alignment horizontal="center"/>
    </xf>
    <xf numFmtId="0" fontId="0" fillId="3" borderId="8" xfId="0" applyFill="1" applyBorder="1" applyAlignment="1">
      <alignment horizontal="center"/>
    </xf>
    <xf numFmtId="0" fontId="6" fillId="3" borderId="0" xfId="0" applyFont="1" applyFill="1" applyAlignment="1">
      <alignment horizontal="right"/>
    </xf>
    <xf numFmtId="0" fontId="2" fillId="13" borderId="0" xfId="0" applyFont="1" applyFill="1" applyAlignment="1">
      <alignment horizontal="center"/>
    </xf>
    <xf numFmtId="0" fontId="29" fillId="3" borderId="2" xfId="0" applyFont="1" applyFill="1" applyBorder="1" applyAlignment="1">
      <alignment horizontal="center"/>
    </xf>
    <xf numFmtId="0" fontId="29" fillId="3" borderId="3" xfId="0" applyFont="1" applyFill="1" applyBorder="1" applyAlignment="1">
      <alignment horizontal="center"/>
    </xf>
    <xf numFmtId="0" fontId="29" fillId="3" borderId="28" xfId="0" applyFont="1" applyFill="1" applyBorder="1" applyAlignment="1">
      <alignment horizontal="center"/>
    </xf>
    <xf numFmtId="0" fontId="30" fillId="3" borderId="29" xfId="0" applyFont="1" applyFill="1" applyBorder="1" applyAlignment="1">
      <alignment horizontal="center"/>
    </xf>
    <xf numFmtId="0" fontId="30" fillId="3" borderId="3" xfId="0" applyFont="1" applyFill="1" applyBorder="1" applyAlignment="1">
      <alignment horizontal="center"/>
    </xf>
    <xf numFmtId="0" fontId="30" fillId="3" borderId="4" xfId="0" applyFont="1" applyFill="1" applyBorder="1" applyAlignment="1">
      <alignment horizontal="center"/>
    </xf>
    <xf numFmtId="0" fontId="31" fillId="15" borderId="0" xfId="0" applyFont="1" applyFill="1" applyAlignment="1">
      <alignment horizontal="center" vertical="center"/>
    </xf>
    <xf numFmtId="0" fontId="31" fillId="15" borderId="18" xfId="0" applyFont="1" applyFill="1" applyBorder="1" applyAlignment="1">
      <alignment horizontal="center" vertical="center"/>
    </xf>
    <xf numFmtId="0" fontId="32" fillId="3" borderId="30" xfId="0" applyFont="1" applyFill="1" applyBorder="1" applyAlignment="1">
      <alignment horizontal="center"/>
    </xf>
    <xf numFmtId="0" fontId="32" fillId="0" borderId="0" xfId="0" applyFont="1" applyAlignment="1">
      <alignment horizontal="center"/>
    </xf>
    <xf numFmtId="0" fontId="0" fillId="13" borderId="0" xfId="0" applyFill="1" applyAlignment="1">
      <alignment horizontal="center"/>
    </xf>
    <xf numFmtId="0" fontId="0" fillId="3" borderId="5" xfId="0" applyFill="1" applyBorder="1" applyAlignment="1">
      <alignment horizontal="left"/>
    </xf>
    <xf numFmtId="0" fontId="0" fillId="3" borderId="0" xfId="0" applyFill="1" applyAlignment="1">
      <alignment horizontal="left"/>
    </xf>
    <xf numFmtId="166" fontId="0" fillId="3" borderId="0" xfId="0" applyNumberFormat="1" applyFill="1" applyAlignment="1">
      <alignment horizontal="center"/>
    </xf>
    <xf numFmtId="166" fontId="0" fillId="3" borderId="18" xfId="0" applyNumberFormat="1" applyFill="1" applyBorder="1" applyAlignment="1">
      <alignment horizont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0" fillId="5" borderId="34" xfId="0" applyFill="1" applyBorder="1" applyAlignment="1">
      <alignment horizontal="center" vertical="center"/>
    </xf>
    <xf numFmtId="0" fontId="0" fillId="3" borderId="5" xfId="0" applyFill="1" applyBorder="1" applyAlignment="1">
      <alignment horizontal="right"/>
    </xf>
    <xf numFmtId="0" fontId="0" fillId="3" borderId="0" xfId="0" applyFill="1" applyAlignment="1">
      <alignment horizontal="right"/>
    </xf>
    <xf numFmtId="166" fontId="0" fillId="13" borderId="0" xfId="0" applyNumberFormat="1" applyFill="1" applyAlignment="1">
      <alignment horizontal="center"/>
    </xf>
    <xf numFmtId="166" fontId="0" fillId="13" borderId="18" xfId="0" applyNumberFormat="1" applyFill="1" applyBorder="1" applyAlignment="1">
      <alignment horizontal="center"/>
    </xf>
    <xf numFmtId="0" fontId="0" fillId="3" borderId="38" xfId="0" applyFill="1" applyBorder="1" applyAlignment="1">
      <alignment horizontal="center" vertical="center"/>
    </xf>
    <xf numFmtId="0" fontId="0" fillId="13" borderId="35" xfId="0" applyFill="1" applyBorder="1" applyAlignment="1">
      <alignment horizontal="left" vertical="center"/>
    </xf>
    <xf numFmtId="0" fontId="0" fillId="13" borderId="40" xfId="0" applyFill="1" applyBorder="1" applyAlignment="1">
      <alignment horizontal="left" vertical="center"/>
    </xf>
    <xf numFmtId="0" fontId="0" fillId="13" borderId="39" xfId="0" applyFill="1" applyBorder="1" applyAlignment="1">
      <alignment horizontal="left" vertical="center"/>
    </xf>
    <xf numFmtId="0" fontId="0" fillId="13" borderId="37" xfId="0" applyFill="1" applyBorder="1" applyAlignment="1">
      <alignment horizontal="left" vertical="center"/>
    </xf>
    <xf numFmtId="0" fontId="0" fillId="13" borderId="0" xfId="0" applyFill="1" applyAlignment="1">
      <alignment horizontal="left" vertical="center"/>
    </xf>
    <xf numFmtId="0" fontId="0" fillId="13" borderId="31" xfId="0" applyFill="1" applyBorder="1" applyAlignment="1">
      <alignment horizontal="left" vertical="center"/>
    </xf>
    <xf numFmtId="0" fontId="0" fillId="13" borderId="42" xfId="0" applyFill="1" applyBorder="1" applyAlignment="1">
      <alignment horizontal="left" vertical="center"/>
    </xf>
    <xf numFmtId="0" fontId="0" fillId="13" borderId="30" xfId="0" applyFill="1" applyBorder="1" applyAlignment="1">
      <alignment horizontal="left" vertical="center"/>
    </xf>
    <xf numFmtId="167" fontId="0" fillId="13" borderId="0" xfId="0" applyNumberFormat="1" applyFill="1" applyAlignment="1">
      <alignment horizontal="center"/>
    </xf>
    <xf numFmtId="167" fontId="0" fillId="13" borderId="18" xfId="0" applyNumberFormat="1" applyFill="1" applyBorder="1" applyAlignment="1">
      <alignment horizontal="center"/>
    </xf>
    <xf numFmtId="0" fontId="0" fillId="3" borderId="41" xfId="0" applyFill="1" applyBorder="1" applyAlignment="1">
      <alignment horizontal="center" vertical="center"/>
    </xf>
    <xf numFmtId="0" fontId="31" fillId="3" borderId="5" xfId="0" applyFont="1" applyFill="1" applyBorder="1" applyAlignment="1">
      <alignment horizontal="right"/>
    </xf>
    <xf numFmtId="0" fontId="31" fillId="3" borderId="0" xfId="0" applyFont="1" applyFill="1" applyAlignment="1">
      <alignment horizontal="right"/>
    </xf>
    <xf numFmtId="167" fontId="0" fillId="3" borderId="0" xfId="0" applyNumberFormat="1" applyFill="1" applyAlignment="1">
      <alignment horizontal="center"/>
    </xf>
    <xf numFmtId="167" fontId="0" fillId="3" borderId="18" xfId="0" applyNumberFormat="1" applyFill="1" applyBorder="1" applyAlignment="1">
      <alignment horizontal="center"/>
    </xf>
    <xf numFmtId="0" fontId="0" fillId="13" borderId="35" xfId="0" applyFill="1" applyBorder="1" applyAlignment="1">
      <alignment horizontal="left" vertical="top" wrapText="1"/>
    </xf>
    <xf numFmtId="0" fontId="0" fillId="13" borderId="39" xfId="0" applyFill="1" applyBorder="1" applyAlignment="1">
      <alignment horizontal="left" vertical="top" wrapText="1"/>
    </xf>
    <xf numFmtId="0" fontId="0" fillId="13" borderId="42" xfId="0" applyFill="1" applyBorder="1" applyAlignment="1">
      <alignment horizontal="left" vertical="top" wrapText="1"/>
    </xf>
    <xf numFmtId="0" fontId="0" fillId="13" borderId="43" xfId="0" applyFill="1" applyBorder="1" applyAlignment="1">
      <alignment horizontal="left" vertical="top" wrapText="1"/>
    </xf>
    <xf numFmtId="0" fontId="0" fillId="13" borderId="37" xfId="0" applyFill="1" applyBorder="1" applyAlignment="1">
      <alignment horizontal="left" vertical="top" wrapText="1"/>
    </xf>
    <xf numFmtId="0" fontId="0" fillId="13" borderId="31" xfId="0" applyFill="1" applyBorder="1" applyAlignment="1">
      <alignment horizontal="left" vertical="top" wrapText="1"/>
    </xf>
    <xf numFmtId="0" fontId="0" fillId="13" borderId="35" xfId="0" applyFill="1" applyBorder="1" applyAlignment="1">
      <alignment horizontal="left" vertical="center" wrapText="1"/>
    </xf>
    <xf numFmtId="0" fontId="0" fillId="13" borderId="40" xfId="0" applyFill="1" applyBorder="1" applyAlignment="1">
      <alignment horizontal="left" vertical="center" wrapText="1"/>
    </xf>
    <xf numFmtId="0" fontId="0" fillId="13" borderId="39" xfId="0" applyFill="1" applyBorder="1" applyAlignment="1">
      <alignment horizontal="left" vertical="center" wrapText="1"/>
    </xf>
    <xf numFmtId="0" fontId="0" fillId="3" borderId="7" xfId="0" applyFill="1" applyBorder="1" applyAlignment="1">
      <alignment horizontal="center"/>
    </xf>
    <xf numFmtId="0" fontId="38" fillId="2" borderId="2"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52" xfId="0" applyFont="1" applyFill="1" applyBorder="1" applyAlignment="1">
      <alignment horizontal="center" vertical="center"/>
    </xf>
    <xf numFmtId="0" fontId="38" fillId="2" borderId="48" xfId="0" applyFont="1" applyFill="1" applyBorder="1" applyAlignment="1">
      <alignment horizontal="center" vertical="center"/>
    </xf>
    <xf numFmtId="0" fontId="33" fillId="3" borderId="106" xfId="0" applyFont="1" applyFill="1" applyBorder="1" applyAlignment="1">
      <alignment horizontal="left"/>
    </xf>
    <xf numFmtId="0" fontId="33" fillId="3" borderId="87" xfId="0" applyFont="1" applyFill="1" applyBorder="1" applyAlignment="1">
      <alignment horizontal="left"/>
    </xf>
    <xf numFmtId="168" fontId="33" fillId="13" borderId="87" xfId="3" applyNumberFormat="1" applyFont="1" applyFill="1" applyBorder="1" applyAlignment="1">
      <alignment horizontal="center"/>
    </xf>
    <xf numFmtId="168" fontId="33" fillId="13" borderId="88" xfId="3" applyNumberFormat="1" applyFont="1" applyFill="1" applyBorder="1" applyAlignment="1">
      <alignment horizontal="center"/>
    </xf>
    <xf numFmtId="0" fontId="0" fillId="3" borderId="5" xfId="0" applyFill="1" applyBorder="1" applyAlignment="1">
      <alignment horizontal="left" wrapText="1"/>
    </xf>
    <xf numFmtId="0" fontId="0" fillId="3" borderId="0" xfId="0" applyFill="1" applyAlignment="1">
      <alignment horizontal="left" wrapText="1"/>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34" fillId="2" borderId="47" xfId="0" applyFont="1" applyFill="1" applyBorder="1" applyAlignment="1">
      <alignment horizontal="center" vertical="center"/>
    </xf>
    <xf numFmtId="0" fontId="34" fillId="2" borderId="48" xfId="0" applyFont="1" applyFill="1" applyBorder="1" applyAlignment="1">
      <alignment horizontal="center" vertical="center"/>
    </xf>
    <xf numFmtId="165" fontId="34" fillId="2" borderId="47" xfId="0" applyNumberFormat="1" applyFont="1" applyFill="1" applyBorder="1" applyAlignment="1">
      <alignment horizontal="center" vertical="center"/>
    </xf>
    <xf numFmtId="165" fontId="34" fillId="2" borderId="48" xfId="0" applyNumberFormat="1" applyFont="1" applyFill="1" applyBorder="1" applyAlignment="1">
      <alignment horizontal="center" vertical="center"/>
    </xf>
    <xf numFmtId="0" fontId="37" fillId="5" borderId="7" xfId="0" applyFont="1" applyFill="1" applyBorder="1" applyAlignment="1">
      <alignment horizontal="center" vertical="center"/>
    </xf>
    <xf numFmtId="0" fontId="37" fillId="5" borderId="8" xfId="0" applyFont="1" applyFill="1" applyBorder="1" applyAlignment="1">
      <alignment horizontal="center" vertical="center"/>
    </xf>
    <xf numFmtId="0" fontId="0" fillId="13" borderId="32" xfId="0" applyFill="1" applyBorder="1" applyAlignment="1">
      <alignment horizontal="left" vertical="top" wrapText="1"/>
    </xf>
    <xf numFmtId="0" fontId="0" fillId="13" borderId="34" xfId="0" applyFill="1" applyBorder="1" applyAlignment="1">
      <alignment horizontal="left" vertical="top" wrapText="1"/>
    </xf>
    <xf numFmtId="0" fontId="33" fillId="3" borderId="10" xfId="0" applyFont="1" applyFill="1" applyBorder="1" applyAlignment="1">
      <alignment horizontal="left"/>
    </xf>
    <xf numFmtId="168" fontId="33" fillId="13" borderId="10" xfId="3" applyNumberFormat="1" applyFont="1" applyFill="1" applyBorder="1" applyAlignment="1">
      <alignment horizontal="center"/>
    </xf>
    <xf numFmtId="168" fontId="33" fillId="13" borderId="84" xfId="3" applyNumberFormat="1" applyFont="1" applyFill="1" applyBorder="1" applyAlignment="1">
      <alignment horizontal="center"/>
    </xf>
    <xf numFmtId="0" fontId="33" fillId="13" borderId="10" xfId="0" applyFont="1" applyFill="1" applyBorder="1" applyAlignment="1">
      <alignment horizontal="center"/>
    </xf>
    <xf numFmtId="0" fontId="33" fillId="13" borderId="84" xfId="0" applyFont="1" applyFill="1" applyBorder="1" applyAlignment="1">
      <alignment horizontal="center"/>
    </xf>
    <xf numFmtId="0" fontId="33" fillId="13" borderId="85" xfId="0" applyFont="1" applyFill="1" applyBorder="1" applyAlignment="1">
      <alignment horizontal="center"/>
    </xf>
    <xf numFmtId="0" fontId="33" fillId="13" borderId="86" xfId="0" applyFont="1" applyFill="1" applyBorder="1" applyAlignment="1">
      <alignment horizontal="center"/>
    </xf>
    <xf numFmtId="0" fontId="33" fillId="3" borderId="0" xfId="0" applyFont="1" applyFill="1" applyAlignment="1">
      <alignment horizontal="left"/>
    </xf>
    <xf numFmtId="1" fontId="0" fillId="2" borderId="57" xfId="0" applyNumberFormat="1" applyFill="1" applyBorder="1" applyAlignment="1">
      <alignment horizontal="center"/>
    </xf>
    <xf numFmtId="0" fontId="39" fillId="3" borderId="47" xfId="0" applyFont="1" applyFill="1" applyBorder="1" applyAlignment="1">
      <alignment horizontal="center"/>
    </xf>
    <xf numFmtId="0" fontId="39" fillId="3" borderId="52" xfId="0" applyFont="1" applyFill="1" applyBorder="1" applyAlignment="1">
      <alignment horizontal="center"/>
    </xf>
    <xf numFmtId="0" fontId="39" fillId="3" borderId="1" xfId="0" applyFont="1" applyFill="1" applyBorder="1" applyAlignment="1">
      <alignment horizontal="center"/>
    </xf>
    <xf numFmtId="0" fontId="39" fillId="3" borderId="8" xfId="0" applyFont="1" applyFill="1" applyBorder="1" applyAlignment="1">
      <alignment horizontal="center"/>
    </xf>
    <xf numFmtId="0" fontId="41" fillId="0" borderId="47" xfId="0" applyFont="1" applyBorder="1" applyAlignment="1">
      <alignment horizontal="center" vertical="center"/>
    </xf>
    <xf numFmtId="0" fontId="41" fillId="0" borderId="52" xfId="0" applyFont="1" applyBorder="1" applyAlignment="1">
      <alignment horizontal="center" vertical="center"/>
    </xf>
    <xf numFmtId="0" fontId="41" fillId="0" borderId="48" xfId="0" applyFont="1" applyBorder="1" applyAlignment="1">
      <alignment horizontal="center" vertical="center"/>
    </xf>
    <xf numFmtId="0" fontId="41" fillId="0" borderId="47"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48" xfId="0" applyFont="1" applyBorder="1" applyAlignment="1">
      <alignment horizontal="center" vertical="center" wrapText="1"/>
    </xf>
    <xf numFmtId="0" fontId="42" fillId="3" borderId="47"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16" borderId="47" xfId="0" applyFont="1" applyFill="1" applyBorder="1" applyAlignment="1">
      <alignment horizontal="center" vertical="center" wrapText="1"/>
    </xf>
    <xf numFmtId="0" fontId="42" fillId="16" borderId="48" xfId="0" applyFont="1" applyFill="1" applyBorder="1" applyAlignment="1">
      <alignment horizontal="center" vertical="center" wrapText="1"/>
    </xf>
    <xf numFmtId="2" fontId="26" fillId="3" borderId="0" xfId="0" applyNumberFormat="1" applyFont="1" applyFill="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38" fillId="2" borderId="47" xfId="0" applyFont="1" applyFill="1" applyBorder="1" applyAlignment="1">
      <alignment horizontal="center" vertical="center"/>
    </xf>
    <xf numFmtId="0" fontId="49" fillId="15" borderId="47" xfId="0" applyFont="1" applyFill="1" applyBorder="1" applyAlignment="1">
      <alignment horizontal="center" vertical="center"/>
    </xf>
    <xf numFmtId="0" fontId="49" fillId="15" borderId="52" xfId="0" applyFont="1" applyFill="1" applyBorder="1" applyAlignment="1">
      <alignment horizontal="center" vertical="center"/>
    </xf>
    <xf numFmtId="0" fontId="49" fillId="15" borderId="48" xfId="0" applyFont="1" applyFill="1" applyBorder="1" applyAlignment="1">
      <alignment horizontal="center" vertical="center"/>
    </xf>
    <xf numFmtId="0" fontId="50" fillId="16" borderId="47" xfId="0" applyFont="1" applyFill="1" applyBorder="1" applyAlignment="1">
      <alignment horizontal="center" vertical="center" wrapText="1"/>
    </xf>
    <xf numFmtId="0" fontId="50" fillId="16" borderId="52" xfId="0" applyFont="1" applyFill="1" applyBorder="1" applyAlignment="1">
      <alignment horizontal="center" vertical="center" wrapText="1"/>
    </xf>
    <xf numFmtId="0" fontId="50" fillId="16" borderId="48" xfId="0" applyFont="1" applyFill="1" applyBorder="1" applyAlignment="1">
      <alignment horizontal="center" vertical="center" wrapText="1"/>
    </xf>
    <xf numFmtId="0" fontId="0" fillId="3" borderId="65" xfId="0" applyFill="1" applyBorder="1" applyAlignment="1">
      <alignment horizontal="center"/>
    </xf>
    <xf numFmtId="0" fontId="0" fillId="3" borderId="3" xfId="0" applyFill="1" applyBorder="1" applyAlignment="1">
      <alignment horizontal="center"/>
    </xf>
    <xf numFmtId="0" fontId="0" fillId="3" borderId="66" xfId="0" applyFill="1" applyBorder="1" applyAlignment="1">
      <alignment horizontal="center"/>
    </xf>
    <xf numFmtId="0" fontId="46" fillId="16" borderId="67" xfId="0" applyFont="1" applyFill="1" applyBorder="1" applyAlignment="1">
      <alignment horizontal="center" vertical="center"/>
    </xf>
    <xf numFmtId="0" fontId="46" fillId="16" borderId="68" xfId="0" applyFont="1" applyFill="1" applyBorder="1" applyAlignment="1">
      <alignment horizontal="center" vertical="center"/>
    </xf>
    <xf numFmtId="3" fontId="45" fillId="16" borderId="5" xfId="0" applyNumberFormat="1" applyFont="1" applyFill="1" applyBorder="1" applyAlignment="1">
      <alignment horizontal="center" vertical="center"/>
    </xf>
    <xf numFmtId="3" fontId="45" fillId="16" borderId="0" xfId="0" applyNumberFormat="1" applyFont="1" applyFill="1" applyAlignment="1">
      <alignment horizontal="center" vertical="center"/>
    </xf>
    <xf numFmtId="3" fontId="45" fillId="16" borderId="6" xfId="0" applyNumberFormat="1" applyFont="1" applyFill="1" applyBorder="1" applyAlignment="1">
      <alignment horizontal="center" vertical="center"/>
    </xf>
    <xf numFmtId="0" fontId="0" fillId="3" borderId="5" xfId="0" applyFill="1" applyBorder="1" applyAlignment="1">
      <alignment horizontal="center"/>
    </xf>
    <xf numFmtId="0" fontId="47" fillId="3" borderId="0" xfId="0" applyFont="1" applyFill="1" applyAlignment="1">
      <alignment horizontal="center" vertical="center" wrapText="1"/>
    </xf>
    <xf numFmtId="0" fontId="47" fillId="3" borderId="6" xfId="0" applyFont="1" applyFill="1" applyBorder="1" applyAlignment="1">
      <alignment horizontal="center" vertical="center" wrapText="1"/>
    </xf>
    <xf numFmtId="0" fontId="48" fillId="16" borderId="0" xfId="0" applyFont="1" applyFill="1" applyAlignment="1">
      <alignment horizontal="center" vertical="center" wrapText="1"/>
    </xf>
    <xf numFmtId="0" fontId="26" fillId="3" borderId="0" xfId="0" applyFont="1" applyFill="1" applyAlignment="1">
      <alignment horizontal="center"/>
    </xf>
    <xf numFmtId="0" fontId="0" fillId="2" borderId="74" xfId="0" applyFill="1" applyBorder="1" applyAlignment="1">
      <alignment horizontal="center"/>
    </xf>
    <xf numFmtId="0" fontId="0" fillId="2" borderId="76" xfId="0" applyFill="1" applyBorder="1" applyAlignment="1">
      <alignment horizontal="center"/>
    </xf>
    <xf numFmtId="0" fontId="42" fillId="16" borderId="65" xfId="0" applyFont="1" applyFill="1" applyBorder="1" applyAlignment="1">
      <alignment horizontal="center" vertical="center"/>
    </xf>
    <xf numFmtId="0" fontId="42" fillId="16" borderId="3" xfId="0" applyFont="1" applyFill="1" applyBorder="1" applyAlignment="1">
      <alignment horizontal="center" vertical="center"/>
    </xf>
    <xf numFmtId="0" fontId="42" fillId="16" borderId="66" xfId="0" applyFont="1" applyFill="1" applyBorder="1" applyAlignment="1">
      <alignment horizontal="center" vertical="center"/>
    </xf>
    <xf numFmtId="0" fontId="46" fillId="16" borderId="65" xfId="0" applyFont="1" applyFill="1" applyBorder="1" applyAlignment="1">
      <alignment horizontal="center" vertical="center"/>
    </xf>
    <xf numFmtId="0" fontId="46" fillId="16" borderId="66" xfId="0" applyFont="1" applyFill="1" applyBorder="1" applyAlignment="1">
      <alignment horizontal="center" vertical="center"/>
    </xf>
    <xf numFmtId="0" fontId="0" fillId="2" borderId="55" xfId="0" applyFill="1" applyBorder="1" applyAlignment="1">
      <alignment horizontal="center"/>
    </xf>
    <xf numFmtId="0" fontId="0" fillId="2" borderId="73" xfId="0" applyFill="1" applyBorder="1" applyAlignment="1">
      <alignment horizontal="center"/>
    </xf>
    <xf numFmtId="0" fontId="0" fillId="2" borderId="56" xfId="0" applyFill="1" applyBorder="1" applyAlignment="1">
      <alignment horizontal="center"/>
    </xf>
    <xf numFmtId="0" fontId="0" fillId="2" borderId="33" xfId="0" applyFill="1" applyBorder="1" applyAlignment="1">
      <alignment horizontal="center"/>
    </xf>
    <xf numFmtId="0" fontId="0" fillId="13" borderId="37" xfId="0" applyFill="1" applyBorder="1" applyAlignment="1">
      <alignment horizontal="left" vertical="center" wrapText="1"/>
    </xf>
    <xf numFmtId="0" fontId="0" fillId="13" borderId="0" xfId="0" applyFill="1" applyAlignment="1">
      <alignment horizontal="left" vertical="center" wrapText="1"/>
    </xf>
    <xf numFmtId="0" fontId="0" fillId="13" borderId="31" xfId="0" applyFill="1" applyBorder="1" applyAlignment="1">
      <alignment horizontal="left" vertical="center" wrapText="1"/>
    </xf>
    <xf numFmtId="0" fontId="0" fillId="13" borderId="42" xfId="0" applyFill="1" applyBorder="1" applyAlignment="1">
      <alignment horizontal="left" vertical="center" wrapText="1"/>
    </xf>
    <xf numFmtId="0" fontId="0" fillId="13" borderId="30" xfId="0" applyFill="1" applyBorder="1" applyAlignment="1">
      <alignment horizontal="left" vertical="center" wrapText="1"/>
    </xf>
    <xf numFmtId="0" fontId="0" fillId="13" borderId="43" xfId="0" applyFill="1" applyBorder="1" applyAlignment="1">
      <alignment horizontal="left" vertical="center" wrapText="1"/>
    </xf>
    <xf numFmtId="0" fontId="0" fillId="13" borderId="44" xfId="0" applyFill="1" applyBorder="1" applyAlignment="1">
      <alignment horizontal="left" vertical="top" wrapText="1"/>
    </xf>
    <xf numFmtId="0" fontId="0" fillId="13" borderId="75" xfId="0" applyFill="1" applyBorder="1" applyAlignment="1">
      <alignment horizontal="left" vertical="top" wrapText="1"/>
    </xf>
    <xf numFmtId="0" fontId="0" fillId="13" borderId="45" xfId="0" applyFill="1" applyBorder="1" applyAlignment="1">
      <alignment horizontal="left" vertical="top" wrapText="1"/>
    </xf>
    <xf numFmtId="0" fontId="0" fillId="13" borderId="6" xfId="0" applyFill="1" applyBorder="1" applyAlignment="1">
      <alignment horizontal="center"/>
    </xf>
    <xf numFmtId="0" fontId="26" fillId="3" borderId="5" xfId="0" applyFont="1" applyFill="1" applyBorder="1" applyAlignment="1">
      <alignment horizontal="left" vertical="center" wrapText="1"/>
    </xf>
    <xf numFmtId="0" fontId="26" fillId="3" borderId="0" xfId="0" applyFont="1" applyFill="1" applyAlignment="1">
      <alignment horizontal="left" vertical="center" wrapText="1"/>
    </xf>
    <xf numFmtId="0" fontId="53" fillId="3" borderId="5" xfId="0" applyFont="1" applyFill="1" applyBorder="1" applyAlignment="1">
      <alignment horizontal="center" vertical="center"/>
    </xf>
    <xf numFmtId="0" fontId="53" fillId="3" borderId="0" xfId="0" applyFont="1" applyFill="1" applyAlignment="1">
      <alignment horizontal="center" vertical="center"/>
    </xf>
    <xf numFmtId="0" fontId="40" fillId="13" borderId="0" xfId="0" applyFont="1" applyFill="1" applyAlignment="1">
      <alignment horizontal="center"/>
    </xf>
    <xf numFmtId="0" fontId="40" fillId="13" borderId="6" xfId="0" applyFont="1" applyFill="1" applyBorder="1" applyAlignment="1">
      <alignment horizontal="center"/>
    </xf>
    <xf numFmtId="0" fontId="10" fillId="18" borderId="5" xfId="6" applyFill="1" applyBorder="1" applyAlignment="1">
      <alignment horizontal="center" vertical="center"/>
    </xf>
    <xf numFmtId="0" fontId="10" fillId="18" borderId="0" xfId="6" applyFill="1" applyBorder="1" applyAlignment="1">
      <alignment horizontal="center" vertical="center"/>
    </xf>
    <xf numFmtId="0" fontId="10" fillId="18" borderId="6" xfId="6" applyFill="1" applyBorder="1" applyAlignment="1">
      <alignment horizontal="center" vertical="center"/>
    </xf>
    <xf numFmtId="0" fontId="10" fillId="18" borderId="7" xfId="6" applyFill="1" applyBorder="1" applyAlignment="1">
      <alignment horizontal="center" vertical="center"/>
    </xf>
    <xf numFmtId="0" fontId="10" fillId="18" borderId="1" xfId="6" applyFill="1" applyBorder="1" applyAlignment="1">
      <alignment horizontal="center" vertical="center"/>
    </xf>
    <xf numFmtId="0" fontId="10" fillId="18" borderId="8" xfId="6" applyFill="1" applyBorder="1" applyAlignment="1">
      <alignment horizontal="center" vertical="center"/>
    </xf>
    <xf numFmtId="0" fontId="27" fillId="3" borderId="7" xfId="0" applyFont="1" applyFill="1" applyBorder="1" applyAlignment="1">
      <alignment horizontal="center"/>
    </xf>
    <xf numFmtId="3" fontId="52" fillId="16" borderId="81" xfId="0" applyNumberFormat="1" applyFont="1" applyFill="1" applyBorder="1" applyAlignment="1">
      <alignment horizontal="center" vertical="center"/>
    </xf>
    <xf numFmtId="3" fontId="52" fillId="16" borderId="1" xfId="0" applyNumberFormat="1" applyFont="1" applyFill="1" applyBorder="1" applyAlignment="1">
      <alignment horizontal="center" vertical="center"/>
    </xf>
    <xf numFmtId="3" fontId="52" fillId="16" borderId="82" xfId="0" applyNumberFormat="1" applyFont="1" applyFill="1" applyBorder="1" applyAlignment="1">
      <alignment horizontal="center" vertical="center"/>
    </xf>
    <xf numFmtId="3" fontId="52" fillId="16" borderId="8" xfId="0" applyNumberFormat="1" applyFont="1" applyFill="1" applyBorder="1" applyAlignment="1">
      <alignment horizontal="center" vertical="center"/>
    </xf>
    <xf numFmtId="0" fontId="31" fillId="15" borderId="2" xfId="0" applyFont="1" applyFill="1" applyBorder="1" applyAlignment="1">
      <alignment horizontal="center" vertical="center"/>
    </xf>
    <xf numFmtId="0" fontId="31" fillId="15" borderId="3" xfId="0" applyFont="1" applyFill="1" applyBorder="1" applyAlignment="1">
      <alignment horizontal="center" vertical="center"/>
    </xf>
    <xf numFmtId="0" fontId="31" fillId="15" borderId="4" xfId="0" applyFont="1" applyFill="1" applyBorder="1" applyAlignment="1">
      <alignment horizontal="center" vertical="center"/>
    </xf>
    <xf numFmtId="0" fontId="49" fillId="15" borderId="3" xfId="0" applyFont="1" applyFill="1" applyBorder="1" applyAlignment="1">
      <alignment horizontal="center" vertical="center" wrapText="1"/>
    </xf>
    <xf numFmtId="0" fontId="49" fillId="15" borderId="4" xfId="0" applyFont="1" applyFill="1" applyBorder="1" applyAlignment="1">
      <alignment horizontal="center" vertical="center" wrapText="1"/>
    </xf>
    <xf numFmtId="0" fontId="49" fillId="15" borderId="0" xfId="0" applyFont="1" applyFill="1" applyAlignment="1">
      <alignment horizontal="center" vertical="center" wrapText="1"/>
    </xf>
    <xf numFmtId="0" fontId="49" fillId="15" borderId="6"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4"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8" xfId="0" applyFill="1" applyBorder="1" applyAlignment="1">
      <alignment horizontal="center" vertical="center" wrapText="1"/>
    </xf>
    <xf numFmtId="0" fontId="26" fillId="3" borderId="5" xfId="0" applyFont="1" applyFill="1" applyBorder="1" applyAlignment="1">
      <alignment horizontal="center"/>
    </xf>
    <xf numFmtId="0" fontId="26" fillId="3" borderId="6" xfId="0" applyFont="1" applyFill="1" applyBorder="1" applyAlignment="1">
      <alignment horizontal="center"/>
    </xf>
    <xf numFmtId="0" fontId="0" fillId="2" borderId="75" xfId="0" applyFill="1" applyBorder="1" applyAlignment="1">
      <alignment horizontal="center"/>
    </xf>
    <xf numFmtId="0" fontId="22" fillId="9" borderId="3" xfId="8" applyFont="1" applyFill="1" applyBorder="1" applyAlignment="1">
      <alignment horizontal="center"/>
    </xf>
    <xf numFmtId="0" fontId="20" fillId="8" borderId="1" xfId="8" applyFont="1" applyFill="1" applyBorder="1" applyAlignment="1">
      <alignment horizontal="center"/>
    </xf>
    <xf numFmtId="0" fontId="22" fillId="4" borderId="0" xfId="8" applyFont="1" applyFill="1" applyAlignment="1">
      <alignment horizontal="center"/>
    </xf>
    <xf numFmtId="0" fontId="20" fillId="6" borderId="0" xfId="8" applyFont="1" applyFill="1" applyAlignment="1">
      <alignment horizontal="center" vertical="center" wrapText="1"/>
    </xf>
    <xf numFmtId="0" fontId="20" fillId="8" borderId="0" xfId="8" applyFont="1" applyFill="1" applyAlignment="1">
      <alignment horizontal="center" vertical="center"/>
    </xf>
    <xf numFmtId="0" fontId="5" fillId="8" borderId="0" xfId="8" applyFont="1" applyFill="1" applyAlignment="1">
      <alignment horizontal="center" vertical="center"/>
    </xf>
    <xf numFmtId="0" fontId="9" fillId="7" borderId="0" xfId="8" applyFont="1" applyFill="1" applyAlignment="1">
      <alignment horizontal="left" vertical="top" wrapText="1"/>
    </xf>
    <xf numFmtId="0" fontId="9" fillId="3" borderId="27" xfId="8" applyFont="1" applyFill="1" applyBorder="1" applyAlignment="1">
      <alignment horizontal="center" vertical="center" wrapText="1"/>
    </xf>
    <xf numFmtId="0" fontId="9" fillId="3" borderId="26" xfId="8" applyFont="1" applyFill="1" applyBorder="1" applyAlignment="1">
      <alignment horizontal="center" vertical="center"/>
    </xf>
    <xf numFmtId="0" fontId="9" fillId="3" borderId="25" xfId="8" applyFont="1" applyFill="1" applyBorder="1" applyAlignment="1">
      <alignment horizontal="center" vertical="center"/>
    </xf>
    <xf numFmtId="0" fontId="9" fillId="3" borderId="24" xfId="8" applyFont="1" applyFill="1" applyBorder="1" applyAlignment="1">
      <alignment horizontal="center" vertical="center"/>
    </xf>
    <xf numFmtId="0" fontId="9" fillId="3" borderId="0" xfId="8" applyFont="1" applyFill="1" applyAlignment="1">
      <alignment horizontal="center" vertical="center"/>
    </xf>
    <xf numFmtId="0" fontId="9" fillId="3" borderId="23" xfId="8" applyFont="1" applyFill="1" applyBorder="1" applyAlignment="1">
      <alignment horizontal="center" vertical="center"/>
    </xf>
    <xf numFmtId="0" fontId="9" fillId="3" borderId="22" xfId="8" applyFont="1" applyFill="1" applyBorder="1" applyAlignment="1">
      <alignment horizontal="center" vertical="center"/>
    </xf>
    <xf numFmtId="0" fontId="9" fillId="3" borderId="21" xfId="8" applyFont="1" applyFill="1" applyBorder="1" applyAlignment="1">
      <alignment horizontal="center" vertical="center"/>
    </xf>
    <xf numFmtId="0" fontId="9" fillId="3" borderId="20" xfId="8" applyFont="1" applyFill="1" applyBorder="1" applyAlignment="1">
      <alignment horizontal="center" vertical="center"/>
    </xf>
    <xf numFmtId="0" fontId="24" fillId="11" borderId="27" xfId="8" applyFont="1" applyFill="1" applyBorder="1" applyAlignment="1">
      <alignment horizontal="center" vertical="center" wrapText="1"/>
    </xf>
    <xf numFmtId="0" fontId="24" fillId="11" borderId="26" xfId="8" applyFont="1" applyFill="1" applyBorder="1" applyAlignment="1">
      <alignment horizontal="center" vertical="center"/>
    </xf>
    <xf numFmtId="0" fontId="24" fillId="11" borderId="25" xfId="8" applyFont="1" applyFill="1" applyBorder="1" applyAlignment="1">
      <alignment horizontal="center" vertical="center"/>
    </xf>
    <xf numFmtId="0" fontId="24" fillId="11" borderId="24" xfId="8" applyFont="1" applyFill="1" applyBorder="1" applyAlignment="1">
      <alignment horizontal="center" vertical="center"/>
    </xf>
    <xf numFmtId="0" fontId="24" fillId="11" borderId="0" xfId="8" applyFont="1" applyFill="1" applyAlignment="1">
      <alignment horizontal="center" vertical="center"/>
    </xf>
    <xf numFmtId="0" fontId="24" fillId="11" borderId="23" xfId="8" applyFont="1" applyFill="1" applyBorder="1" applyAlignment="1">
      <alignment horizontal="center" vertical="center"/>
    </xf>
    <xf numFmtId="0" fontId="24" fillId="11" borderId="22" xfId="8" applyFont="1" applyFill="1" applyBorder="1" applyAlignment="1">
      <alignment horizontal="center" vertical="center"/>
    </xf>
    <xf numFmtId="0" fontId="24" fillId="11" borderId="21" xfId="8" applyFont="1" applyFill="1" applyBorder="1" applyAlignment="1">
      <alignment horizontal="center" vertical="center"/>
    </xf>
    <xf numFmtId="0" fontId="24" fillId="11" borderId="20" xfId="8" applyFont="1" applyFill="1" applyBorder="1" applyAlignment="1">
      <alignment horizontal="center" vertical="center"/>
    </xf>
    <xf numFmtId="0" fontId="24" fillId="11" borderId="26" xfId="8" applyFont="1" applyFill="1" applyBorder="1" applyAlignment="1">
      <alignment horizontal="center" vertical="center" wrapText="1"/>
    </xf>
    <xf numFmtId="0" fontId="24" fillId="11" borderId="25" xfId="8" applyFont="1" applyFill="1" applyBorder="1" applyAlignment="1">
      <alignment horizontal="center" vertical="center" wrapText="1"/>
    </xf>
    <xf numFmtId="0" fontId="24" fillId="11" borderId="24" xfId="8" applyFont="1" applyFill="1" applyBorder="1" applyAlignment="1">
      <alignment horizontal="center" vertical="center" wrapText="1"/>
    </xf>
    <xf numFmtId="0" fontId="24" fillId="11" borderId="0" xfId="8" applyFont="1" applyFill="1" applyAlignment="1">
      <alignment horizontal="center" vertical="center" wrapText="1"/>
    </xf>
    <xf numFmtId="0" fontId="24" fillId="11" borderId="23" xfId="8" applyFont="1" applyFill="1" applyBorder="1" applyAlignment="1">
      <alignment horizontal="center" vertical="center" wrapText="1"/>
    </xf>
    <xf numFmtId="0" fontId="24" fillId="11" borderId="22" xfId="8" applyFont="1" applyFill="1" applyBorder="1" applyAlignment="1">
      <alignment horizontal="center" vertical="center" wrapText="1"/>
    </xf>
    <xf numFmtId="0" fontId="24" fillId="11" borderId="21" xfId="8" applyFont="1" applyFill="1" applyBorder="1" applyAlignment="1">
      <alignment horizontal="center" vertical="center" wrapText="1"/>
    </xf>
    <xf numFmtId="0" fontId="24" fillId="11" borderId="20" xfId="8" applyFont="1" applyFill="1" applyBorder="1" applyAlignment="1">
      <alignment horizontal="center" vertical="center" wrapText="1"/>
    </xf>
    <xf numFmtId="0" fontId="25" fillId="8" borderId="0" xfId="8" applyFont="1" applyFill="1" applyAlignment="1">
      <alignment horizontal="center" vertical="center"/>
    </xf>
    <xf numFmtId="0" fontId="0" fillId="3" borderId="5" xfId="0" applyFill="1" applyBorder="1" applyAlignment="1">
      <alignment horizontal="left" vertical="center"/>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55" fillId="19" borderId="2" xfId="0" applyFont="1" applyFill="1" applyBorder="1" applyAlignment="1">
      <alignment horizontal="center" vertical="center"/>
    </xf>
    <xf numFmtId="0" fontId="55" fillId="19" borderId="3" xfId="0" applyFont="1" applyFill="1" applyBorder="1" applyAlignment="1">
      <alignment horizontal="center" vertical="center"/>
    </xf>
    <xf numFmtId="0" fontId="55" fillId="19" borderId="4" xfId="0" applyFont="1" applyFill="1" applyBorder="1" applyAlignment="1">
      <alignment horizontal="center" vertical="center"/>
    </xf>
    <xf numFmtId="0" fontId="55" fillId="19" borderId="5" xfId="0" applyFont="1" applyFill="1" applyBorder="1" applyAlignment="1">
      <alignment horizontal="center" vertical="center"/>
    </xf>
    <xf numFmtId="0" fontId="55" fillId="19" borderId="0" xfId="0" applyFont="1" applyFill="1" applyAlignment="1">
      <alignment horizontal="center" vertical="center"/>
    </xf>
    <xf numFmtId="0" fontId="55" fillId="19" borderId="6" xfId="0" applyFont="1" applyFill="1" applyBorder="1" applyAlignment="1">
      <alignment horizontal="center" vertical="center"/>
    </xf>
    <xf numFmtId="0" fontId="55" fillId="19" borderId="7" xfId="0" applyFont="1" applyFill="1" applyBorder="1" applyAlignment="1">
      <alignment horizontal="center" vertical="center"/>
    </xf>
    <xf numFmtId="0" fontId="55" fillId="19" borderId="1" xfId="0" applyFont="1" applyFill="1" applyBorder="1" applyAlignment="1">
      <alignment horizontal="center" vertical="center"/>
    </xf>
    <xf numFmtId="0" fontId="55" fillId="19" borderId="8" xfId="0" applyFont="1" applyFill="1" applyBorder="1" applyAlignment="1">
      <alignment horizontal="center" vertical="center"/>
    </xf>
    <xf numFmtId="0" fontId="0" fillId="3" borderId="3" xfId="0"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0" xfId="0" applyFont="1" applyFill="1" applyAlignment="1">
      <alignment horizontal="center" vertical="center"/>
    </xf>
    <xf numFmtId="0" fontId="57" fillId="3" borderId="6" xfId="0" applyFont="1" applyFill="1" applyBorder="1" applyAlignment="1">
      <alignment horizontal="center" vertical="center"/>
    </xf>
    <xf numFmtId="0" fontId="5" fillId="3" borderId="5" xfId="0" applyFont="1" applyFill="1" applyBorder="1" applyAlignment="1">
      <alignment horizontal="left" vertical="top" wrapText="1"/>
    </xf>
    <xf numFmtId="0" fontId="5" fillId="3" borderId="0" xfId="0" applyFont="1" applyFill="1" applyAlignment="1">
      <alignment horizontal="left" vertical="top" wrapText="1"/>
    </xf>
    <xf numFmtId="0" fontId="5" fillId="3" borderId="6" xfId="0" applyFont="1"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6" xfId="0" applyFill="1" applyBorder="1" applyAlignment="1">
      <alignment horizontal="left" vertical="top" wrapText="1"/>
    </xf>
    <xf numFmtId="0" fontId="0" fillId="3" borderId="0" xfId="0" applyFill="1" applyAlignment="1">
      <alignment horizontal="center" vertical="center" wrapText="1"/>
    </xf>
    <xf numFmtId="0" fontId="5" fillId="3" borderId="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11" fillId="13" borderId="5" xfId="0" applyFont="1" applyFill="1" applyBorder="1" applyAlignment="1">
      <alignment horizontal="left" vertical="center" wrapText="1"/>
    </xf>
    <xf numFmtId="0" fontId="11" fillId="13" borderId="0" xfId="0" applyFont="1" applyFill="1" applyAlignment="1">
      <alignment horizontal="left" vertical="center" wrapText="1"/>
    </xf>
    <xf numFmtId="0" fontId="11" fillId="13" borderId="6" xfId="0" applyFont="1" applyFill="1" applyBorder="1" applyAlignment="1">
      <alignment horizontal="left" vertical="center" wrapText="1"/>
    </xf>
    <xf numFmtId="0" fontId="0" fillId="3" borderId="83" xfId="0"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1" fillId="13" borderId="5" xfId="0" applyFont="1" applyFill="1" applyBorder="1" applyAlignment="1">
      <alignment horizontal="left" vertical="center"/>
    </xf>
    <xf numFmtId="0" fontId="11" fillId="13" borderId="0" xfId="0" applyFont="1" applyFill="1" applyAlignment="1">
      <alignment horizontal="left" vertical="center"/>
    </xf>
    <xf numFmtId="0" fontId="11" fillId="13" borderId="6" xfId="0" applyFont="1" applyFill="1" applyBorder="1" applyAlignment="1">
      <alignment horizontal="left" vertical="center"/>
    </xf>
    <xf numFmtId="49" fontId="31" fillId="3" borderId="5" xfId="0" applyNumberFormat="1" applyFont="1" applyFill="1" applyBorder="1" applyAlignment="1">
      <alignment horizontal="left" vertical="center"/>
    </xf>
    <xf numFmtId="49" fontId="31" fillId="3" borderId="0" xfId="0" applyNumberFormat="1" applyFont="1" applyFill="1" applyAlignment="1">
      <alignment horizontal="left" vertical="center"/>
    </xf>
    <xf numFmtId="49" fontId="31" fillId="3" borderId="6" xfId="0" applyNumberFormat="1" applyFont="1" applyFill="1" applyBorder="1" applyAlignment="1">
      <alignment horizontal="left" vertical="center"/>
    </xf>
    <xf numFmtId="0" fontId="31" fillId="3" borderId="5" xfId="0" applyFont="1" applyFill="1" applyBorder="1" applyAlignment="1">
      <alignment horizontal="left" vertical="center"/>
    </xf>
    <xf numFmtId="0" fontId="31" fillId="3" borderId="0" xfId="0" applyFont="1" applyFill="1" applyAlignment="1">
      <alignment horizontal="left" vertical="center"/>
    </xf>
    <xf numFmtId="0" fontId="31" fillId="3" borderId="6" xfId="0" applyFont="1" applyFill="1" applyBorder="1" applyAlignment="1">
      <alignment horizontal="left" vertical="center"/>
    </xf>
    <xf numFmtId="0" fontId="10" fillId="3" borderId="5" xfId="6" applyFill="1" applyBorder="1" applyAlignment="1">
      <alignment horizontal="center" vertical="center"/>
    </xf>
    <xf numFmtId="0" fontId="10" fillId="3" borderId="0" xfId="6" applyFill="1" applyBorder="1" applyAlignment="1">
      <alignment horizontal="center" vertical="center"/>
    </xf>
    <xf numFmtId="0" fontId="10" fillId="3" borderId="6" xfId="6" applyFill="1" applyBorder="1" applyAlignment="1">
      <alignment horizontal="center" vertical="center"/>
    </xf>
    <xf numFmtId="0" fontId="61" fillId="3" borderId="0" xfId="0" applyFont="1" applyFill="1" applyAlignment="1">
      <alignment horizontal="left" vertical="center" wrapText="1"/>
    </xf>
    <xf numFmtId="0" fontId="61" fillId="3" borderId="6" xfId="0" applyFont="1" applyFill="1" applyBorder="1" applyAlignment="1">
      <alignment horizontal="left" vertical="center" wrapText="1"/>
    </xf>
    <xf numFmtId="49" fontId="11" fillId="13" borderId="5" xfId="0" applyNumberFormat="1" applyFont="1" applyFill="1" applyBorder="1" applyAlignment="1">
      <alignment horizontal="left" vertical="center" wrapText="1"/>
    </xf>
    <xf numFmtId="49" fontId="11" fillId="13" borderId="0" xfId="0" applyNumberFormat="1" applyFont="1" applyFill="1" applyAlignment="1">
      <alignment horizontal="left" vertical="center" wrapText="1"/>
    </xf>
    <xf numFmtId="49" fontId="11" fillId="13" borderId="6" xfId="0" applyNumberFormat="1" applyFont="1" applyFill="1" applyBorder="1" applyAlignment="1">
      <alignment horizontal="left" vertical="center" wrapText="1"/>
    </xf>
    <xf numFmtId="49" fontId="31" fillId="3" borderId="5" xfId="0" applyNumberFormat="1" applyFont="1" applyFill="1" applyBorder="1" applyAlignment="1">
      <alignment horizontal="left" vertical="center" wrapText="1"/>
    </xf>
    <xf numFmtId="49" fontId="31" fillId="3" borderId="0" xfId="0" applyNumberFormat="1" applyFont="1" applyFill="1" applyAlignment="1">
      <alignment horizontal="left" vertical="center" wrapText="1"/>
    </xf>
    <xf numFmtId="49" fontId="31" fillId="3" borderId="6" xfId="0" applyNumberFormat="1" applyFont="1" applyFill="1" applyBorder="1" applyAlignment="1">
      <alignment horizontal="left" vertical="center" wrapText="1"/>
    </xf>
    <xf numFmtId="0" fontId="31" fillId="3" borderId="5" xfId="0" applyFont="1" applyFill="1" applyBorder="1" applyAlignment="1">
      <alignment horizontal="left" vertical="top" wrapText="1"/>
    </xf>
    <xf numFmtId="0" fontId="31" fillId="3" borderId="0" xfId="0" applyFont="1" applyFill="1" applyAlignment="1">
      <alignment horizontal="left" vertical="top" wrapText="1"/>
    </xf>
    <xf numFmtId="0" fontId="31" fillId="3" borderId="6" xfId="0" applyFont="1" applyFill="1" applyBorder="1" applyAlignment="1">
      <alignment horizontal="left" vertical="top" wrapText="1"/>
    </xf>
    <xf numFmtId="0" fontId="61" fillId="3" borderId="5"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6" xfId="0" applyFont="1" applyFill="1" applyBorder="1" applyAlignment="1">
      <alignment horizontal="left" vertical="center" wrapText="1"/>
    </xf>
    <xf numFmtId="0" fontId="61" fillId="3" borderId="5" xfId="0" applyFont="1" applyFill="1" applyBorder="1" applyAlignment="1">
      <alignment horizontal="left" vertical="top" wrapText="1"/>
    </xf>
    <xf numFmtId="0" fontId="61" fillId="3" borderId="0" xfId="0" applyFont="1" applyFill="1" applyAlignment="1">
      <alignment horizontal="left" vertical="top" wrapText="1"/>
    </xf>
    <xf numFmtId="0" fontId="61" fillId="3" borderId="6" xfId="0" applyFont="1" applyFill="1" applyBorder="1" applyAlignment="1">
      <alignment horizontal="left" vertical="top" wrapText="1"/>
    </xf>
    <xf numFmtId="49" fontId="61" fillId="3" borderId="5" xfId="0" applyNumberFormat="1" applyFont="1" applyFill="1" applyBorder="1" applyAlignment="1">
      <alignment horizontal="left" vertical="center" wrapText="1"/>
    </xf>
    <xf numFmtId="49" fontId="61" fillId="3" borderId="0" xfId="0" applyNumberFormat="1" applyFont="1" applyFill="1" applyAlignment="1">
      <alignment horizontal="left" vertical="center" wrapText="1"/>
    </xf>
    <xf numFmtId="49" fontId="61" fillId="3" borderId="6" xfId="0" applyNumberFormat="1" applyFont="1" applyFill="1" applyBorder="1" applyAlignment="1">
      <alignment horizontal="left" vertical="center" wrapText="1"/>
    </xf>
    <xf numFmtId="0" fontId="35" fillId="13" borderId="5" xfId="0" applyFont="1" applyFill="1" applyBorder="1" applyAlignment="1">
      <alignment horizontal="center" vertical="center"/>
    </xf>
    <xf numFmtId="0" fontId="35" fillId="13" borderId="0" xfId="0" applyFont="1" applyFill="1" applyAlignment="1">
      <alignment horizontal="center" vertical="center"/>
    </xf>
    <xf numFmtId="0" fontId="35" fillId="13" borderId="6" xfId="0" applyFont="1" applyFill="1" applyBorder="1" applyAlignment="1">
      <alignment horizontal="center" vertical="center"/>
    </xf>
    <xf numFmtId="49" fontId="0" fillId="3" borderId="5" xfId="0" applyNumberFormat="1" applyFill="1" applyBorder="1" applyAlignment="1">
      <alignment horizontal="left" vertical="center" wrapText="1"/>
    </xf>
    <xf numFmtId="49" fontId="0" fillId="3" borderId="0" xfId="0" applyNumberFormat="1" applyFill="1" applyAlignment="1">
      <alignment horizontal="left" vertical="center"/>
    </xf>
    <xf numFmtId="49" fontId="0" fillId="3" borderId="6" xfId="0" applyNumberFormat="1" applyFill="1" applyBorder="1" applyAlignment="1">
      <alignment horizontal="left" vertical="center"/>
    </xf>
    <xf numFmtId="49" fontId="0" fillId="3" borderId="0" xfId="0" applyNumberFormat="1" applyFill="1" applyAlignment="1">
      <alignment horizontal="center" vertical="center"/>
    </xf>
    <xf numFmtId="49" fontId="0" fillId="3" borderId="6" xfId="0" applyNumberFormat="1" applyFill="1" applyBorder="1" applyAlignment="1">
      <alignment horizontal="center" vertical="center"/>
    </xf>
    <xf numFmtId="0" fontId="35" fillId="3" borderId="5"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6" xfId="0" applyFont="1" applyFill="1" applyBorder="1" applyAlignment="1">
      <alignment horizontal="center" vertical="center" wrapText="1"/>
    </xf>
    <xf numFmtId="0" fontId="11" fillId="3" borderId="0" xfId="0" applyFont="1" applyFill="1" applyAlignment="1">
      <alignment horizontal="left" vertical="center" wrapText="1"/>
    </xf>
    <xf numFmtId="0" fontId="11" fillId="3" borderId="6"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 fillId="11" borderId="13" xfId="0" applyFont="1" applyFill="1" applyBorder="1" applyAlignment="1">
      <alignment horizontal="center" vertical="center"/>
    </xf>
  </cellXfs>
  <cellStyles count="13">
    <cellStyle name="Hyperlink" xfId="11" xr:uid="{05A617DD-5E3F-42BE-B73F-374DDD6AD6ED}"/>
    <cellStyle name="Hyperlinkki" xfId="12" xr:uid="{A835EA48-8FC7-496B-90FF-1F756E61CF7B}"/>
    <cellStyle name="Lien hypertexte" xfId="6" builtinId="8"/>
    <cellStyle name="Milliers 2" xfId="9" xr:uid="{00000000-0005-0000-0000-000002000000}"/>
    <cellStyle name="Monétaire" xfId="3" builtinId="4"/>
    <cellStyle name="Monétaire 2" xfId="2" xr:uid="{00000000-0005-0000-0000-000003000000}"/>
    <cellStyle name="Monétaire 3" xfId="5" xr:uid="{00000000-0005-0000-0000-000004000000}"/>
    <cellStyle name="Normal" xfId="0" builtinId="0"/>
    <cellStyle name="Normal 2" xfId="1" xr:uid="{00000000-0005-0000-0000-000006000000}"/>
    <cellStyle name="Normal 2 2" xfId="7" xr:uid="{00000000-0005-0000-0000-000007000000}"/>
    <cellStyle name="Normal 3" xfId="4" xr:uid="{00000000-0005-0000-0000-000008000000}"/>
    <cellStyle name="Normal 4" xfId="8" xr:uid="{00000000-0005-0000-0000-000009000000}"/>
    <cellStyle name="Normal_Feuil1" xfId="10" xr:uid="{00000000-0005-0000-0000-00000A000000}"/>
  </cellStyles>
  <dxfs count="54">
    <dxf>
      <font>
        <color theme="0"/>
      </font>
      <fill>
        <patternFill>
          <bgColor theme="0"/>
        </patternFill>
      </fill>
      <border>
        <left/>
        <right style="thin">
          <color auto="1"/>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ill>
        <patternFill>
          <bgColor theme="0"/>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theme="0" tint="-0.14996795556505021"/>
        </patternFill>
      </fill>
    </dxf>
    <dxf>
      <font>
        <color auto="1"/>
      </font>
      <fill>
        <patternFill>
          <bgColor theme="0" tint="-0.14996795556505021"/>
        </patternFill>
      </fill>
    </dxf>
    <dxf>
      <fill>
        <patternFill>
          <bgColor theme="0"/>
        </patternFill>
      </fill>
    </dxf>
    <dxf>
      <fill>
        <patternFill>
          <bgColor theme="0"/>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ont>
        <color auto="1"/>
      </font>
      <fill>
        <patternFill>
          <bgColor theme="2"/>
        </patternFill>
      </fill>
      <border>
        <left style="thin">
          <color auto="1"/>
        </left>
        <right style="thin">
          <color auto="1"/>
        </right>
        <top style="thin">
          <color auto="1"/>
        </top>
        <bottom style="thin">
          <color auto="1"/>
        </bottom>
        <vertical/>
        <horizontal/>
      </border>
    </dxf>
    <dxf>
      <font>
        <color auto="1"/>
      </font>
      <fill>
        <patternFill>
          <bgColor theme="2"/>
        </patternFill>
      </fill>
      <border>
        <left style="thin">
          <color auto="1"/>
        </left>
        <right style="thin">
          <color auto="1"/>
        </right>
        <top style="thin">
          <color auto="1"/>
        </top>
        <bottom style="thin">
          <color auto="1"/>
        </bottom>
        <vertical/>
        <horizontal/>
      </border>
    </dxf>
    <dxf>
      <font>
        <color theme="1"/>
      </font>
      <fill>
        <patternFill>
          <bgColor theme="2"/>
        </patternFill>
      </fill>
      <border>
        <left style="thin">
          <color auto="1"/>
        </left>
        <right style="thin">
          <color auto="1"/>
        </right>
        <top style="thin">
          <color auto="1"/>
        </top>
        <bottom style="thin">
          <color auto="1"/>
        </bottom>
        <vertical/>
        <horizontal/>
      </border>
    </dxf>
    <dxf>
      <font>
        <color theme="0"/>
      </font>
      <fill>
        <patternFill>
          <bgColor theme="0"/>
        </patternFill>
      </fill>
      <border>
        <vertical/>
        <horizontal/>
      </border>
    </dxf>
    <dxf>
      <font>
        <color auto="1"/>
      </font>
      <fill>
        <patternFill>
          <bgColor theme="0"/>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border>
        <left/>
        <right style="thin">
          <color auto="1"/>
        </right>
        <top/>
        <bottom/>
        <vertical/>
        <horizontal/>
      </border>
    </dxf>
    <dxf>
      <font>
        <color theme="0"/>
      </font>
      <fill>
        <patternFill>
          <bgColor theme="0"/>
        </patternFill>
      </fill>
      <border>
        <left/>
        <right style="thin">
          <color auto="1"/>
        </right>
        <top/>
        <bottom/>
        <vertical/>
        <horizontal/>
      </border>
    </dxf>
    <dxf>
      <font>
        <color theme="0"/>
      </font>
      <fill>
        <patternFill>
          <bgColor theme="0"/>
        </patternFill>
      </fill>
      <border>
        <left/>
        <right style="thin">
          <color auto="1"/>
        </right>
        <top/>
        <bottom/>
        <vertical/>
        <horizontal/>
      </border>
    </dxf>
    <dxf>
      <fill>
        <patternFill>
          <bgColor theme="0"/>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FFFF00"/>
        </patternFill>
      </fill>
    </dxf>
    <dxf>
      <fill>
        <patternFill>
          <bgColor rgb="FFFFFF00"/>
        </patternFill>
      </fill>
    </dxf>
    <dxf>
      <fill>
        <patternFill>
          <bgColor rgb="FFFF0000"/>
        </patternFill>
      </fill>
    </dxf>
    <dxf>
      <fill>
        <patternFill>
          <bgColor rgb="FF66FF99"/>
        </patternFill>
      </fill>
    </dxf>
    <dxf>
      <fill>
        <patternFill>
          <bgColor rgb="FFFFFF00"/>
        </patternFill>
      </fill>
    </dxf>
    <dxf>
      <font>
        <b/>
        <i val="0"/>
        <color auto="1"/>
      </font>
      <fill>
        <patternFill>
          <bgColor rgb="FF00B050"/>
        </patternFill>
      </fill>
    </dxf>
    <dxf>
      <font>
        <color theme="0"/>
      </font>
      <fill>
        <patternFill>
          <bgColor theme="0"/>
        </patternFill>
      </fill>
    </dxf>
    <dxf>
      <font>
        <color theme="0"/>
      </font>
    </dxf>
    <dxf>
      <fill>
        <patternFill>
          <bgColor rgb="FFFFFF00"/>
        </patternFill>
      </fill>
    </dxf>
  </dxfs>
  <tableStyles count="0" defaultTableStyle="TableStyleMedium2" defaultPivotStyle="PivotStyleMedium9"/>
  <colors>
    <mruColors>
      <color rgb="FF66FF99"/>
      <color rgb="FFEAEAEA"/>
      <color rgb="FFFFFFE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0</xdr:colOff>
          <xdr:row>2</xdr:row>
          <xdr:rowOff>101600</xdr:rowOff>
        </xdr:from>
        <xdr:to>
          <xdr:col>15</xdr:col>
          <xdr:colOff>139700</xdr:colOff>
          <xdr:row>3</xdr:row>
          <xdr:rowOff>215900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1708150</xdr:colOff>
          <xdr:row>42</xdr:row>
          <xdr:rowOff>31750</xdr:rowOff>
        </xdr:from>
        <xdr:to>
          <xdr:col>4</xdr:col>
          <xdr:colOff>2012950</xdr:colOff>
          <xdr:row>44</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46</xdr:row>
          <xdr:rowOff>139700</xdr:rowOff>
        </xdr:from>
        <xdr:to>
          <xdr:col>4</xdr:col>
          <xdr:colOff>2012950</xdr:colOff>
          <xdr:row>48</xdr:row>
          <xdr:rowOff>31750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43</xdr:row>
          <xdr:rowOff>139700</xdr:rowOff>
        </xdr:from>
        <xdr:to>
          <xdr:col>4</xdr:col>
          <xdr:colOff>2012950</xdr:colOff>
          <xdr:row>45</xdr:row>
          <xdr:rowOff>25400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44</xdr:row>
          <xdr:rowOff>114300</xdr:rowOff>
        </xdr:from>
        <xdr:to>
          <xdr:col>4</xdr:col>
          <xdr:colOff>2012950</xdr:colOff>
          <xdr:row>46</xdr:row>
          <xdr:rowOff>25400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45</xdr:row>
          <xdr:rowOff>139700</xdr:rowOff>
        </xdr:from>
        <xdr:to>
          <xdr:col>4</xdr:col>
          <xdr:colOff>2012950</xdr:colOff>
          <xdr:row>47</xdr:row>
          <xdr:rowOff>31750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47</xdr:row>
          <xdr:rowOff>139700</xdr:rowOff>
        </xdr:from>
        <xdr:to>
          <xdr:col>4</xdr:col>
          <xdr:colOff>2012950</xdr:colOff>
          <xdr:row>49</xdr:row>
          <xdr:rowOff>31750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48</xdr:row>
          <xdr:rowOff>139700</xdr:rowOff>
        </xdr:from>
        <xdr:to>
          <xdr:col>4</xdr:col>
          <xdr:colOff>2012950</xdr:colOff>
          <xdr:row>50</xdr:row>
          <xdr:rowOff>31750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49</xdr:row>
          <xdr:rowOff>139700</xdr:rowOff>
        </xdr:from>
        <xdr:to>
          <xdr:col>4</xdr:col>
          <xdr:colOff>2012950</xdr:colOff>
          <xdr:row>51</xdr:row>
          <xdr:rowOff>25400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38</xdr:row>
          <xdr:rowOff>25400</xdr:rowOff>
        </xdr:from>
        <xdr:to>
          <xdr:col>4</xdr:col>
          <xdr:colOff>635000</xdr:colOff>
          <xdr:row>40</xdr:row>
          <xdr:rowOff>25400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749300</xdr:colOff>
          <xdr:row>38</xdr:row>
          <xdr:rowOff>31750</xdr:rowOff>
        </xdr:from>
        <xdr:to>
          <xdr:col>4</xdr:col>
          <xdr:colOff>1054100</xdr:colOff>
          <xdr:row>40</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1289050</xdr:colOff>
          <xdr:row>38</xdr:row>
          <xdr:rowOff>25400</xdr:rowOff>
        </xdr:from>
        <xdr:to>
          <xdr:col>4</xdr:col>
          <xdr:colOff>1593850</xdr:colOff>
          <xdr:row>40</xdr:row>
          <xdr:rowOff>25400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38</xdr:row>
          <xdr:rowOff>25400</xdr:rowOff>
        </xdr:from>
        <xdr:to>
          <xdr:col>4</xdr:col>
          <xdr:colOff>2286000</xdr:colOff>
          <xdr:row>40</xdr:row>
          <xdr:rowOff>25400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40</xdr:row>
          <xdr:rowOff>0</xdr:rowOff>
        </xdr:from>
        <xdr:to>
          <xdr:col>4</xdr:col>
          <xdr:colOff>495300</xdr:colOff>
          <xdr:row>42</xdr:row>
          <xdr:rowOff>25400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40</xdr:row>
          <xdr:rowOff>31750</xdr:rowOff>
        </xdr:from>
        <xdr:to>
          <xdr:col>4</xdr:col>
          <xdr:colOff>1066800</xdr:colOff>
          <xdr:row>42</xdr:row>
          <xdr:rowOff>31750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1333500</xdr:colOff>
          <xdr:row>40</xdr:row>
          <xdr:rowOff>25400</xdr:rowOff>
        </xdr:from>
        <xdr:to>
          <xdr:col>4</xdr:col>
          <xdr:colOff>1701800</xdr:colOff>
          <xdr:row>42</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2235200</xdr:colOff>
          <xdr:row>40</xdr:row>
          <xdr:rowOff>25400</xdr:rowOff>
        </xdr:from>
        <xdr:to>
          <xdr:col>4</xdr:col>
          <xdr:colOff>2463800</xdr:colOff>
          <xdr:row>42</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1358900</xdr:colOff>
          <xdr:row>38</xdr:row>
          <xdr:rowOff>38100</xdr:rowOff>
        </xdr:from>
        <xdr:to>
          <xdr:col>4</xdr:col>
          <xdr:colOff>1701800</xdr:colOff>
          <xdr:row>40</xdr:row>
          <xdr:rowOff>25400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2082800</xdr:colOff>
          <xdr:row>38</xdr:row>
          <xdr:rowOff>31750</xdr:rowOff>
        </xdr:from>
        <xdr:to>
          <xdr:col>4</xdr:col>
          <xdr:colOff>2355850</xdr:colOff>
          <xdr:row>40</xdr:row>
          <xdr:rowOff>31750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40</xdr:row>
          <xdr:rowOff>25400</xdr:rowOff>
        </xdr:from>
        <xdr:to>
          <xdr:col>4</xdr:col>
          <xdr:colOff>2012950</xdr:colOff>
          <xdr:row>42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47</xdr:row>
          <xdr:rowOff>0</xdr:rowOff>
        </xdr:from>
        <xdr:to>
          <xdr:col>4</xdr:col>
          <xdr:colOff>2012950</xdr:colOff>
          <xdr:row>49</xdr:row>
          <xdr:rowOff>63500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50</xdr:row>
          <xdr:rowOff>139700</xdr:rowOff>
        </xdr:from>
        <xdr:to>
          <xdr:col>4</xdr:col>
          <xdr:colOff>2012950</xdr:colOff>
          <xdr:row>52</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49</xdr:row>
          <xdr:rowOff>25400</xdr:rowOff>
        </xdr:from>
        <xdr:to>
          <xdr:col>4</xdr:col>
          <xdr:colOff>2012950</xdr:colOff>
          <xdr:row>50</xdr:row>
          <xdr:rowOff>25400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50</xdr:row>
          <xdr:rowOff>25400</xdr:rowOff>
        </xdr:from>
        <xdr:to>
          <xdr:col>4</xdr:col>
          <xdr:colOff>2012950</xdr:colOff>
          <xdr:row>51</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51</xdr:row>
          <xdr:rowOff>139700</xdr:rowOff>
        </xdr:from>
        <xdr:to>
          <xdr:col>4</xdr:col>
          <xdr:colOff>2012950</xdr:colOff>
          <xdr:row>53</xdr:row>
          <xdr:rowOff>25400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52</xdr:row>
          <xdr:rowOff>139700</xdr:rowOff>
        </xdr:from>
        <xdr:to>
          <xdr:col>4</xdr:col>
          <xdr:colOff>2012950</xdr:colOff>
          <xdr:row>54</xdr:row>
          <xdr:rowOff>25400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53</xdr:row>
          <xdr:rowOff>139700</xdr:rowOff>
        </xdr:from>
        <xdr:to>
          <xdr:col>4</xdr:col>
          <xdr:colOff>2012950</xdr:colOff>
          <xdr:row>55</xdr:row>
          <xdr:rowOff>31750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54</xdr:row>
          <xdr:rowOff>146050</xdr:rowOff>
        </xdr:from>
        <xdr:to>
          <xdr:col>4</xdr:col>
          <xdr:colOff>2012950</xdr:colOff>
          <xdr:row>56</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55</xdr:row>
          <xdr:rowOff>139700</xdr:rowOff>
        </xdr:from>
        <xdr:to>
          <xdr:col>4</xdr:col>
          <xdr:colOff>2012950</xdr:colOff>
          <xdr:row>57</xdr:row>
          <xdr:rowOff>31750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1708150</xdr:colOff>
          <xdr:row>56</xdr:row>
          <xdr:rowOff>139700</xdr:rowOff>
        </xdr:from>
        <xdr:to>
          <xdr:col>4</xdr:col>
          <xdr:colOff>2012950</xdr:colOff>
          <xdr:row>58</xdr:row>
          <xdr:rowOff>31750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40</xdr:row>
          <xdr:rowOff>25400</xdr:rowOff>
        </xdr:from>
        <xdr:to>
          <xdr:col>4</xdr:col>
          <xdr:colOff>2959100</xdr:colOff>
          <xdr:row>42</xdr:row>
          <xdr:rowOff>38100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1\F289725\LOCALS~1\Temp\7zO3F.tmp\camille\cDEUP%20CAP_REF_01029_EURL-FR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esdoceurl.michelin.com/projects/quality/eurlsq.nsf/Vue00/340BD19C792C72DFC12578930042D05F/$File/PROP%20DE%20CAP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nthèse utilisation GB"/>
      <sheetName val="Synthèse utilisation FR"/>
      <sheetName val="DEUP_CAP90 GB"/>
      <sheetName val="DEUP_CAP90 FR"/>
      <sheetName val="LISTES"/>
      <sheetName val="Algo"/>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nthèse utilisation GB"/>
      <sheetName val="Synthèse utilisation FR"/>
      <sheetName val="DEUP_CAP90 GB"/>
      <sheetName val="DEUP_CAP90 FR "/>
      <sheetName val="LIST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pte-fonction.srtt@michelin.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intranet.michelin.com/web/intragroup/eurl/departements-de-l-entite/cap"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FC3A0-576E-4D4C-AE1F-EDA7F1AFA4DF}">
  <sheetPr codeName="Sheet1">
    <pageSetUpPr fitToPage="1"/>
  </sheetPr>
  <dimension ref="A1:L36"/>
  <sheetViews>
    <sheetView showGridLines="0" tabSelected="1" zoomScale="80" zoomScaleNormal="80" workbookViewId="0">
      <selection activeCell="B26" sqref="B26"/>
    </sheetView>
  </sheetViews>
  <sheetFormatPr baseColWidth="10" defaultColWidth="9.1796875" defaultRowHeight="14.5"/>
  <cols>
    <col min="1" max="1" width="1.453125" style="299" customWidth="1"/>
    <col min="2" max="2" width="5.81640625" style="299" customWidth="1"/>
    <col min="3" max="3" width="50.81640625" style="299" customWidth="1"/>
    <col min="4" max="4" width="18.81640625" style="299" customWidth="1"/>
    <col min="5" max="5" width="14.54296875" style="299" bestFit="1" customWidth="1"/>
    <col min="6" max="6" width="11.1796875" style="299" bestFit="1" customWidth="1"/>
    <col min="7" max="7" width="12.81640625" style="299" customWidth="1"/>
    <col min="8" max="8" width="14" style="299" customWidth="1"/>
    <col min="9" max="9" width="8.81640625" style="299" bestFit="1" customWidth="1"/>
    <col min="10" max="10" width="12.81640625" style="299" customWidth="1"/>
    <col min="11" max="11" width="57.1796875" style="299" customWidth="1"/>
    <col min="12" max="12" width="16.1796875" style="299" customWidth="1"/>
    <col min="13" max="16384" width="9.1796875" style="299"/>
  </cols>
  <sheetData>
    <row r="1" spans="1:12" ht="9" customHeight="1">
      <c r="A1" s="298"/>
      <c r="B1" s="298"/>
      <c r="C1" s="298"/>
      <c r="D1" s="298"/>
      <c r="E1" s="298"/>
      <c r="F1" s="298"/>
      <c r="G1" s="298"/>
      <c r="H1" s="298"/>
      <c r="I1" s="298"/>
      <c r="J1" s="298"/>
      <c r="K1" s="298"/>
      <c r="L1" s="298"/>
    </row>
    <row r="2" spans="1:12" ht="16" thickBot="1">
      <c r="A2" s="298"/>
      <c r="B2" s="300" t="s">
        <v>0</v>
      </c>
      <c r="C2" s="298"/>
      <c r="D2" s="298"/>
      <c r="E2" s="298" t="s">
        <v>1</v>
      </c>
      <c r="F2" s="298"/>
      <c r="G2" s="301">
        <f>IF(IF(D16="Air",25,23)-COUNTA(E5:I12,K5:L11,K13:L17,H14,D14,H17,D16)-IF(F17&lt;&gt;"",1,0)&lt;0,0,IF(D16="Air",25,23)-COUNTA(E5:I12,K5:L11,K13:L17,H14,D14,H17,D16)-IF(F17&lt;&gt;"",1,0))</f>
        <v>23</v>
      </c>
      <c r="H2" s="298" t="s">
        <v>2</v>
      </c>
      <c r="J2" s="298"/>
      <c r="K2" s="298"/>
      <c r="L2" s="298"/>
    </row>
    <row r="3" spans="1:12" ht="15" thickBot="1">
      <c r="A3" s="298"/>
      <c r="C3" s="298"/>
      <c r="D3" s="298"/>
      <c r="E3" s="303"/>
      <c r="F3" s="298"/>
      <c r="G3" s="302" t="str">
        <f>IF(G2=0,"Well done","")</f>
        <v/>
      </c>
      <c r="H3" s="298"/>
      <c r="I3" s="298"/>
      <c r="J3" s="304"/>
      <c r="K3" s="305" t="s">
        <v>3</v>
      </c>
      <c r="L3" s="293"/>
    </row>
    <row r="4" spans="1:12" ht="15" customHeight="1">
      <c r="A4" s="298"/>
      <c r="B4" s="410" t="s">
        <v>4</v>
      </c>
      <c r="C4" s="411"/>
      <c r="D4" s="306" t="s">
        <v>5</v>
      </c>
      <c r="E4" s="298"/>
      <c r="F4" s="307"/>
      <c r="G4" s="307"/>
      <c r="H4" s="307"/>
      <c r="I4" s="307"/>
      <c r="J4" s="306" t="s">
        <v>6</v>
      </c>
      <c r="K4" s="307"/>
      <c r="L4" s="308"/>
    </row>
    <row r="5" spans="1:12" ht="15" customHeight="1">
      <c r="A5" s="298"/>
      <c r="B5" s="412" t="s">
        <v>7</v>
      </c>
      <c r="C5" s="413"/>
      <c r="D5" s="309" t="s">
        <v>8</v>
      </c>
      <c r="E5" s="406"/>
      <c r="F5" s="428"/>
      <c r="G5" s="428"/>
      <c r="H5" s="428"/>
      <c r="I5" s="407"/>
      <c r="J5" s="310" t="s">
        <v>8</v>
      </c>
      <c r="K5" s="406"/>
      <c r="L5" s="407"/>
    </row>
    <row r="6" spans="1:12" ht="15" customHeight="1">
      <c r="A6" s="298"/>
      <c r="B6" s="408" t="s">
        <v>9</v>
      </c>
      <c r="C6" s="409"/>
      <c r="D6" s="311" t="s">
        <v>10</v>
      </c>
      <c r="E6" s="384"/>
      <c r="F6" s="429"/>
      <c r="G6" s="429"/>
      <c r="H6" s="429"/>
      <c r="I6" s="385"/>
      <c r="J6" s="312" t="s">
        <v>10</v>
      </c>
      <c r="K6" s="384"/>
      <c r="L6" s="385"/>
    </row>
    <row r="7" spans="1:12" ht="15" customHeight="1">
      <c r="A7" s="298"/>
      <c r="B7" s="389" t="s">
        <v>11</v>
      </c>
      <c r="C7" s="390"/>
      <c r="D7" s="309" t="s">
        <v>12</v>
      </c>
      <c r="E7" s="388"/>
      <c r="F7" s="391"/>
      <c r="G7" s="391"/>
      <c r="H7" s="391"/>
      <c r="I7" s="387"/>
      <c r="J7" s="310" t="s">
        <v>12</v>
      </c>
      <c r="K7" s="386"/>
      <c r="L7" s="387"/>
    </row>
    <row r="8" spans="1:12" ht="15" customHeight="1">
      <c r="A8" s="298"/>
      <c r="B8" s="389"/>
      <c r="C8" s="390"/>
      <c r="D8" s="311" t="s">
        <v>13</v>
      </c>
      <c r="E8" s="384"/>
      <c r="F8" s="429"/>
      <c r="G8" s="429"/>
      <c r="H8" s="429"/>
      <c r="I8" s="385"/>
      <c r="J8" s="312" t="s">
        <v>13</v>
      </c>
      <c r="K8" s="384"/>
      <c r="L8" s="385"/>
    </row>
    <row r="9" spans="1:12" ht="15" customHeight="1">
      <c r="A9" s="298"/>
      <c r="B9" s="313"/>
      <c r="C9" s="314"/>
      <c r="D9" s="309" t="s">
        <v>14</v>
      </c>
      <c r="E9" s="388"/>
      <c r="F9" s="391"/>
      <c r="G9" s="391"/>
      <c r="H9" s="391"/>
      <c r="I9" s="387"/>
      <c r="J9" s="310" t="s">
        <v>14</v>
      </c>
      <c r="K9" s="388"/>
      <c r="L9" s="387"/>
    </row>
    <row r="10" spans="1:12" ht="15" customHeight="1">
      <c r="A10" s="298"/>
      <c r="B10" s="315"/>
      <c r="C10" s="314"/>
      <c r="D10" s="311" t="s">
        <v>15</v>
      </c>
      <c r="E10" s="384"/>
      <c r="F10" s="429"/>
      <c r="G10" s="429"/>
      <c r="H10" s="429"/>
      <c r="I10" s="385"/>
      <c r="J10" s="312" t="s">
        <v>15</v>
      </c>
      <c r="K10" s="384"/>
      <c r="L10" s="385"/>
    </row>
    <row r="11" spans="1:12" ht="15" customHeight="1">
      <c r="A11" s="298"/>
      <c r="B11" s="421" t="s">
        <v>16</v>
      </c>
      <c r="C11" s="422"/>
      <c r="D11" s="309" t="s">
        <v>17</v>
      </c>
      <c r="E11" s="436"/>
      <c r="F11" s="437"/>
      <c r="G11" s="437"/>
      <c r="H11" s="437"/>
      <c r="I11" s="438"/>
      <c r="J11" s="310" t="s">
        <v>18</v>
      </c>
      <c r="K11" s="430"/>
      <c r="L11" s="431"/>
    </row>
    <row r="12" spans="1:12" ht="15" customHeight="1" thickBot="1">
      <c r="A12" s="298"/>
      <c r="B12" s="423"/>
      <c r="C12" s="424"/>
      <c r="D12" s="311" t="s">
        <v>19</v>
      </c>
      <c r="E12" s="439"/>
      <c r="F12" s="440"/>
      <c r="G12" s="440"/>
      <c r="H12" s="440"/>
      <c r="I12" s="441"/>
      <c r="J12" s="312" t="s">
        <v>20</v>
      </c>
      <c r="K12" s="375"/>
      <c r="L12" s="376"/>
    </row>
    <row r="13" spans="1:12" ht="15" customHeight="1" thickBot="1">
      <c r="A13" s="298"/>
      <c r="B13" s="316" t="s">
        <v>21</v>
      </c>
      <c r="C13" s="317"/>
      <c r="D13" s="318"/>
      <c r="E13" s="298"/>
      <c r="F13" s="298"/>
      <c r="G13" s="298"/>
      <c r="H13" s="298"/>
      <c r="I13" s="319"/>
      <c r="J13" s="310" t="s">
        <v>17</v>
      </c>
      <c r="K13" s="442"/>
      <c r="L13" s="443"/>
    </row>
    <row r="14" spans="1:12" ht="15" customHeight="1">
      <c r="A14" s="298"/>
      <c r="B14" s="320"/>
      <c r="C14" s="321" t="s">
        <v>22</v>
      </c>
      <c r="D14" s="425"/>
      <c r="E14" s="425"/>
      <c r="F14" s="322"/>
      <c r="G14" s="321" t="s">
        <v>23</v>
      </c>
      <c r="H14" s="297"/>
      <c r="I14" s="317"/>
      <c r="J14" s="312" t="s">
        <v>24</v>
      </c>
      <c r="K14" s="432"/>
      <c r="L14" s="433"/>
    </row>
    <row r="15" spans="1:12" ht="15" customHeight="1">
      <c r="A15" s="298"/>
      <c r="B15" s="318"/>
      <c r="C15" s="323"/>
      <c r="D15" s="324"/>
      <c r="H15" s="324"/>
      <c r="I15" s="325"/>
      <c r="J15" s="310" t="s">
        <v>25</v>
      </c>
      <c r="K15" s="430"/>
      <c r="L15" s="431"/>
    </row>
    <row r="16" spans="1:12" ht="15" customHeight="1">
      <c r="A16" s="298"/>
      <c r="B16" s="417" t="s">
        <v>26</v>
      </c>
      <c r="C16" s="418"/>
      <c r="D16" s="366" t="s">
        <v>1040</v>
      </c>
      <c r="E16" s="326" t="s">
        <v>27</v>
      </c>
      <c r="I16" s="319"/>
      <c r="J16" s="312" t="s">
        <v>28</v>
      </c>
      <c r="K16" s="384"/>
      <c r="L16" s="385"/>
    </row>
    <row r="17" spans="1:12" ht="15" customHeight="1">
      <c r="A17" s="298"/>
      <c r="B17" s="417"/>
      <c r="C17" s="418"/>
      <c r="D17" s="327"/>
      <c r="E17" s="328" t="s">
        <v>29</v>
      </c>
      <c r="F17" s="367" t="s">
        <v>111</v>
      </c>
      <c r="G17" s="328" t="s">
        <v>30</v>
      </c>
      <c r="H17" s="367"/>
      <c r="I17" s="328"/>
      <c r="J17" s="310" t="s">
        <v>31</v>
      </c>
      <c r="K17" s="434"/>
      <c r="L17" s="435"/>
    </row>
    <row r="18" spans="1:12" ht="10.25" customHeight="1" thickBot="1">
      <c r="A18" s="298"/>
      <c r="B18" s="419"/>
      <c r="C18" s="420"/>
      <c r="D18" s="329"/>
      <c r="E18" s="303"/>
      <c r="F18" s="303"/>
      <c r="G18" s="303"/>
      <c r="H18" s="303"/>
      <c r="I18" s="330"/>
      <c r="J18" s="331"/>
      <c r="K18" s="332"/>
      <c r="L18" s="333"/>
    </row>
    <row r="19" spans="1:12" ht="5.15" customHeight="1" thickBot="1">
      <c r="A19" s="298"/>
      <c r="B19" s="303"/>
      <c r="C19" s="334"/>
      <c r="D19" s="335"/>
      <c r="E19" s="336"/>
      <c r="F19" s="303"/>
      <c r="G19" s="303"/>
      <c r="H19" s="303"/>
      <c r="I19" s="303"/>
      <c r="J19" s="337"/>
      <c r="K19" s="337"/>
      <c r="L19" s="337"/>
    </row>
    <row r="20" spans="1:12">
      <c r="A20" s="298"/>
      <c r="B20" s="426" t="s">
        <v>32</v>
      </c>
      <c r="C20" s="398" t="s">
        <v>33</v>
      </c>
      <c r="D20" s="398" t="s">
        <v>34</v>
      </c>
      <c r="E20" s="398" t="s">
        <v>35</v>
      </c>
      <c r="F20" s="398" t="s">
        <v>36</v>
      </c>
      <c r="G20" s="414" t="s">
        <v>37</v>
      </c>
      <c r="H20" s="415"/>
      <c r="I20" s="416"/>
      <c r="J20" s="398" t="s">
        <v>38</v>
      </c>
      <c r="K20" s="394" t="s">
        <v>39</v>
      </c>
      <c r="L20" s="395"/>
    </row>
    <row r="21" spans="1:12">
      <c r="A21" s="298"/>
      <c r="B21" s="427"/>
      <c r="C21" s="399"/>
      <c r="D21" s="399"/>
      <c r="E21" s="399"/>
      <c r="F21" s="399"/>
      <c r="G21" s="338" t="s">
        <v>40</v>
      </c>
      <c r="H21" s="338" t="s">
        <v>41</v>
      </c>
      <c r="I21" s="338" t="s">
        <v>42</v>
      </c>
      <c r="J21" s="399"/>
      <c r="K21" s="396"/>
      <c r="L21" s="397"/>
    </row>
    <row r="22" spans="1:12">
      <c r="A22" s="298"/>
      <c r="B22" s="294"/>
      <c r="C22" s="339" t="s">
        <v>43</v>
      </c>
      <c r="D22" s="340" t="s">
        <v>44</v>
      </c>
      <c r="E22" s="341" t="s">
        <v>45</v>
      </c>
      <c r="F22" s="342">
        <f>B22*11.3</f>
        <v>0</v>
      </c>
      <c r="G22" s="275">
        <v>310</v>
      </c>
      <c r="H22" s="274">
        <f>G22*B22</f>
        <v>0</v>
      </c>
      <c r="I22" s="343" t="s">
        <v>46</v>
      </c>
      <c r="J22" s="344">
        <v>4011100000</v>
      </c>
      <c r="K22" s="400"/>
      <c r="L22" s="401"/>
    </row>
    <row r="23" spans="1:12">
      <c r="A23" s="298"/>
      <c r="B23" s="295"/>
      <c r="C23" s="345" t="s">
        <v>47</v>
      </c>
      <c r="D23" s="346" t="s">
        <v>48</v>
      </c>
      <c r="E23" s="347" t="s">
        <v>45</v>
      </c>
      <c r="F23" s="348">
        <v>0</v>
      </c>
      <c r="G23" s="276">
        <v>310</v>
      </c>
      <c r="H23" s="374">
        <f>G23*B23</f>
        <v>0</v>
      </c>
      <c r="I23" s="349" t="s">
        <v>46</v>
      </c>
      <c r="J23" s="350">
        <v>4011100000</v>
      </c>
      <c r="K23" s="402"/>
      <c r="L23" s="403"/>
    </row>
    <row r="24" spans="1:12">
      <c r="A24" s="298"/>
      <c r="B24" s="295">
        <v>0</v>
      </c>
      <c r="C24" s="345" t="s">
        <v>49</v>
      </c>
      <c r="D24" s="354" t="s">
        <v>50</v>
      </c>
      <c r="E24" s="341" t="s">
        <v>51</v>
      </c>
      <c r="F24" s="348">
        <v>0</v>
      </c>
      <c r="G24" s="276">
        <v>275</v>
      </c>
      <c r="H24" s="273"/>
      <c r="I24" s="349" t="s">
        <v>46</v>
      </c>
      <c r="J24" s="350">
        <v>4011100000</v>
      </c>
      <c r="K24" s="372" t="s">
        <v>52</v>
      </c>
      <c r="L24" s="371"/>
    </row>
    <row r="25" spans="1:12">
      <c r="A25" s="298"/>
      <c r="B25" s="295"/>
      <c r="C25" s="345" t="s">
        <v>53</v>
      </c>
      <c r="D25" s="354" t="s">
        <v>54</v>
      </c>
      <c r="E25" s="347" t="s">
        <v>51</v>
      </c>
      <c r="F25" s="348">
        <v>0</v>
      </c>
      <c r="G25" s="276">
        <v>275</v>
      </c>
      <c r="H25" s="273"/>
      <c r="I25" s="349" t="s">
        <v>46</v>
      </c>
      <c r="J25" s="350">
        <v>4011100000</v>
      </c>
      <c r="K25" s="372" t="s">
        <v>52</v>
      </c>
      <c r="L25" s="371"/>
    </row>
    <row r="26" spans="1:12">
      <c r="A26" s="298"/>
      <c r="B26" s="294"/>
      <c r="C26" s="351" t="s">
        <v>55</v>
      </c>
      <c r="D26" s="352" t="s">
        <v>56</v>
      </c>
      <c r="E26" s="341" t="s">
        <v>57</v>
      </c>
      <c r="F26" s="348">
        <v>0</v>
      </c>
      <c r="G26" s="275">
        <v>505</v>
      </c>
      <c r="H26" s="274">
        <f>G26*B26</f>
        <v>0</v>
      </c>
      <c r="I26" s="349" t="s">
        <v>46</v>
      </c>
      <c r="J26" s="353">
        <v>4011201000</v>
      </c>
      <c r="K26" s="404"/>
      <c r="L26" s="405"/>
    </row>
    <row r="27" spans="1:12">
      <c r="A27" s="298"/>
      <c r="B27" s="295"/>
      <c r="C27" s="345" t="s">
        <v>58</v>
      </c>
      <c r="D27" s="354" t="s">
        <v>59</v>
      </c>
      <c r="E27" s="347" t="s">
        <v>60</v>
      </c>
      <c r="F27" s="348">
        <v>0</v>
      </c>
      <c r="G27" s="276">
        <v>825</v>
      </c>
      <c r="H27" s="277">
        <f>G27*B27</f>
        <v>0</v>
      </c>
      <c r="I27" s="349" t="s">
        <v>46</v>
      </c>
      <c r="J27" s="350">
        <v>4011209000</v>
      </c>
      <c r="K27" s="402"/>
      <c r="L27" s="403"/>
    </row>
    <row r="28" spans="1:12">
      <c r="A28" s="298"/>
      <c r="B28" s="295"/>
      <c r="C28" s="345" t="s">
        <v>61</v>
      </c>
      <c r="D28" s="354" t="s">
        <v>62</v>
      </c>
      <c r="E28" s="347" t="s">
        <v>60</v>
      </c>
      <c r="F28" s="348">
        <v>0</v>
      </c>
      <c r="G28" s="275">
        <v>825</v>
      </c>
      <c r="H28" s="277"/>
      <c r="I28" s="349" t="s">
        <v>46</v>
      </c>
      <c r="J28" s="350">
        <v>4011209000</v>
      </c>
      <c r="K28" s="372" t="s">
        <v>63</v>
      </c>
      <c r="L28" s="373"/>
    </row>
    <row r="29" spans="1:12" ht="15" thickBot="1">
      <c r="A29" s="298"/>
      <c r="B29" s="295"/>
      <c r="C29" s="355" t="s">
        <v>64</v>
      </c>
      <c r="D29" s="354" t="s">
        <v>65</v>
      </c>
      <c r="E29" s="347" t="s">
        <v>66</v>
      </c>
      <c r="F29" s="348">
        <v>0</v>
      </c>
      <c r="G29" s="276">
        <v>1210</v>
      </c>
      <c r="H29" s="277"/>
      <c r="I29" s="349" t="s">
        <v>46</v>
      </c>
      <c r="J29" s="350">
        <v>4011209000</v>
      </c>
      <c r="K29" s="372" t="s">
        <v>63</v>
      </c>
      <c r="L29" s="373"/>
    </row>
    <row r="30" spans="1:12" ht="15" thickBot="1">
      <c r="A30" s="298"/>
      <c r="B30" s="296"/>
      <c r="C30" s="355" t="s">
        <v>67</v>
      </c>
      <c r="D30" s="356" t="s">
        <v>68</v>
      </c>
      <c r="E30" s="357" t="s">
        <v>66</v>
      </c>
      <c r="F30" s="348">
        <v>0</v>
      </c>
      <c r="G30" s="275">
        <v>1210</v>
      </c>
      <c r="H30" s="274">
        <f>G30*B30</f>
        <v>0</v>
      </c>
      <c r="I30" s="343" t="s">
        <v>46</v>
      </c>
      <c r="J30" s="358">
        <v>4011209000</v>
      </c>
      <c r="K30" s="392"/>
      <c r="L30" s="393"/>
    </row>
    <row r="31" spans="1:12" ht="15" thickBot="1">
      <c r="A31" s="298"/>
      <c r="B31" s="298"/>
      <c r="C31" s="298"/>
      <c r="D31" s="298"/>
      <c r="E31" s="319"/>
      <c r="F31" s="359" t="str">
        <f>SUM(F22:F30)&amp;" kg"</f>
        <v>0 kg</v>
      </c>
      <c r="G31" s="360" t="s">
        <v>69</v>
      </c>
      <c r="H31" s="278">
        <f>SUM(H22:H30)</f>
        <v>0</v>
      </c>
      <c r="I31" s="361" t="s">
        <v>46</v>
      </c>
      <c r="J31" s="298"/>
      <c r="K31" s="298"/>
      <c r="L31" s="298"/>
    </row>
    <row r="32" spans="1:12" ht="15" thickBot="1">
      <c r="A32" s="298"/>
      <c r="B32" s="298"/>
      <c r="C32" s="298"/>
      <c r="D32" s="298"/>
      <c r="E32" s="298"/>
      <c r="F32" s="298"/>
      <c r="G32" s="298"/>
      <c r="H32" s="298"/>
      <c r="I32" s="298"/>
      <c r="J32" s="298"/>
      <c r="K32" s="298"/>
      <c r="L32" s="298"/>
    </row>
    <row r="33" spans="2:12">
      <c r="B33" s="362"/>
      <c r="C33" s="444" t="s">
        <v>70</v>
      </c>
      <c r="D33" s="363" t="s">
        <v>71</v>
      </c>
      <c r="E33" s="368" t="s">
        <v>72</v>
      </c>
      <c r="F33" s="455" t="str">
        <f>IF(E33="Yes","Comments if Needed:","")</f>
        <v/>
      </c>
      <c r="G33" s="456"/>
      <c r="H33" s="446"/>
      <c r="I33" s="447"/>
      <c r="J33" s="447"/>
      <c r="K33" s="447"/>
      <c r="L33" s="448"/>
    </row>
    <row r="34" spans="2:12">
      <c r="B34" s="313"/>
      <c r="C34" s="445"/>
      <c r="D34" s="364" t="s">
        <v>73</v>
      </c>
      <c r="E34" s="369" t="s">
        <v>72</v>
      </c>
      <c r="F34" s="457" t="str">
        <f t="shared" ref="F34:F35" si="0">IF(E34="Yes","Comments if Needed:","")</f>
        <v/>
      </c>
      <c r="G34" s="458"/>
      <c r="H34" s="449"/>
      <c r="I34" s="450"/>
      <c r="J34" s="450"/>
      <c r="K34" s="450"/>
      <c r="L34" s="451"/>
    </row>
    <row r="35" spans="2:12">
      <c r="B35" s="313"/>
      <c r="C35" s="445"/>
      <c r="D35" s="365" t="s">
        <v>74</v>
      </c>
      <c r="E35" s="370" t="s">
        <v>72</v>
      </c>
      <c r="F35" s="459" t="str">
        <f t="shared" si="0"/>
        <v/>
      </c>
      <c r="G35" s="460"/>
      <c r="H35" s="452"/>
      <c r="I35" s="453"/>
      <c r="J35" s="453"/>
      <c r="K35" s="453"/>
      <c r="L35" s="454"/>
    </row>
    <row r="36" spans="2:12" ht="15" thickBot="1">
      <c r="B36" s="331"/>
      <c r="C36" s="332"/>
      <c r="D36" s="332"/>
      <c r="E36" s="332"/>
      <c r="F36" s="332"/>
      <c r="G36" s="332"/>
      <c r="H36" s="332"/>
      <c r="I36" s="332"/>
      <c r="J36" s="332"/>
      <c r="K36" s="332"/>
      <c r="L36" s="333"/>
    </row>
  </sheetData>
  <sheetProtection algorithmName="SHA-512" hashValue="5FPS42+Oh/lAGfget550cCovBAUnCRXfUeAWvaPN4DQFtiZuijP65PAzfav2xcaMlSi8hy5GNHtMZogkUXaKOA==" saltValue="y/lei7hiY8wYerQ+CPeqfA==" spinCount="100000" sheet="1" objects="1" scenarios="1"/>
  <mergeCells count="47">
    <mergeCell ref="C33:C35"/>
    <mergeCell ref="H33:L33"/>
    <mergeCell ref="H34:L34"/>
    <mergeCell ref="H35:L35"/>
    <mergeCell ref="F33:G33"/>
    <mergeCell ref="F34:G34"/>
    <mergeCell ref="F35:G35"/>
    <mergeCell ref="K15:L15"/>
    <mergeCell ref="K14:L14"/>
    <mergeCell ref="K16:L16"/>
    <mergeCell ref="E8:I8"/>
    <mergeCell ref="K17:L17"/>
    <mergeCell ref="E10:I10"/>
    <mergeCell ref="E11:I11"/>
    <mergeCell ref="E12:I12"/>
    <mergeCell ref="K10:L10"/>
    <mergeCell ref="K11:L11"/>
    <mergeCell ref="K13:L13"/>
    <mergeCell ref="K5:L5"/>
    <mergeCell ref="F20:F21"/>
    <mergeCell ref="B6:C6"/>
    <mergeCell ref="B4:C4"/>
    <mergeCell ref="B5:C5"/>
    <mergeCell ref="G20:I20"/>
    <mergeCell ref="C20:C21"/>
    <mergeCell ref="D20:D21"/>
    <mergeCell ref="E20:E21"/>
    <mergeCell ref="B16:C18"/>
    <mergeCell ref="B11:C12"/>
    <mergeCell ref="D14:E14"/>
    <mergeCell ref="B20:B21"/>
    <mergeCell ref="E5:I5"/>
    <mergeCell ref="E6:I6"/>
    <mergeCell ref="E7:I7"/>
    <mergeCell ref="K30:L30"/>
    <mergeCell ref="K20:L21"/>
    <mergeCell ref="J20:J21"/>
    <mergeCell ref="K22:L22"/>
    <mergeCell ref="K23:L23"/>
    <mergeCell ref="K26:L26"/>
    <mergeCell ref="K27:L27"/>
    <mergeCell ref="K6:L6"/>
    <mergeCell ref="K7:L7"/>
    <mergeCell ref="K8:L8"/>
    <mergeCell ref="K9:L9"/>
    <mergeCell ref="B7:C8"/>
    <mergeCell ref="E9:I9"/>
  </mergeCells>
  <conditionalFormatting sqref="D16">
    <cfRule type="containsBlanks" dxfId="53" priority="2">
      <formula>LEN(TRIM(D16))=0</formula>
    </cfRule>
  </conditionalFormatting>
  <conditionalFormatting sqref="E16 E17:I17">
    <cfRule type="expression" dxfId="52" priority="1">
      <formula>IF($D$16="",TRUE,FALSE)</formula>
    </cfRule>
    <cfRule type="expression" dxfId="51" priority="3">
      <formula>IF($D$16="Truck",TRUE,FALSE)</formula>
    </cfRule>
  </conditionalFormatting>
  <conditionalFormatting sqref="E33:E35">
    <cfRule type="containsText" dxfId="50" priority="8" operator="containsText" text="Yes">
      <formula>NOT(ISERROR(SEARCH("Yes",E33)))</formula>
    </cfRule>
  </conditionalFormatting>
  <conditionalFormatting sqref="F17">
    <cfRule type="expression" dxfId="49" priority="4">
      <formula>IF(AND(D16="Air",F17=""),TRUE,FALSE)</formula>
    </cfRule>
  </conditionalFormatting>
  <conditionalFormatting sqref="G2">
    <cfRule type="cellIs" dxfId="48" priority="6" operator="equal">
      <formula>0</formula>
    </cfRule>
    <cfRule type="cellIs" dxfId="47" priority="7" operator="greaterThanOrEqual">
      <formula>1</formula>
    </cfRule>
  </conditionalFormatting>
  <conditionalFormatting sqref="H17">
    <cfRule type="expression" dxfId="46" priority="5">
      <formula>IF(D16="",FALSE,TRUE)</formula>
    </cfRule>
  </conditionalFormatting>
  <conditionalFormatting sqref="K5:L11 E5:I12 K13:L17 D14:E14 H14">
    <cfRule type="containsBlanks" dxfId="45" priority="10">
      <formula>LEN(TRIM(D5))=0</formula>
    </cfRule>
  </conditionalFormatting>
  <dataValidations count="4">
    <dataValidation allowBlank="1" showInputMessage="1" showErrorMessage="1" promptTitle="Purchase Order" prompt="This will be mentionned on your final invoice " sqref="D14:E14" xr:uid="{CD7893EE-CF48-4154-B21E-54DC16C7C10E}"/>
    <dataValidation type="list" showInputMessage="1" showErrorMessage="1" promptTitle="Please choose Incoterm type" prompt="DAP : Deliver At Place_x000a_#######################_x000a_Import customs clearance and duties and taxes at your expense_x000a_#######################_x000a__x000a_CIP : Cost Insurance Paid to" sqref="F17" xr:uid="{3E9FBAAF-06E5-47E4-AE5A-A0A11A49DFFA}">
      <formula1>"DAP,CIP"</formula1>
    </dataValidation>
    <dataValidation type="list" allowBlank="1" showInputMessage="1" showErrorMessage="1" sqref="D16" xr:uid="{CFA8908E-E8A9-4BC2-B937-D289C45234F1}">
      <formula1>"Air,Truck"</formula1>
    </dataValidation>
    <dataValidation type="list" allowBlank="1" showInputMessage="1" showErrorMessage="1" sqref="E33:E35" xr:uid="{40E64C29-3A80-49D7-8D77-F0403E517640}">
      <formula1>"Yes,No"</formula1>
    </dataValidation>
  </dataValidations>
  <hyperlinks>
    <hyperlink ref="B5" r:id="rId1" xr:uid="{A05AD165-8DD8-4208-8551-9438A0A0D280}"/>
  </hyperlinks>
  <pageMargins left="0.25" right="0.25" top="0.75" bottom="0.75" header="0.3" footer="0.3"/>
  <pageSetup scale="62"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tabColor theme="3" tint="-0.249977111117893"/>
    <pageSetUpPr fitToPage="1"/>
  </sheetPr>
  <dimension ref="A1:AT1763"/>
  <sheetViews>
    <sheetView showGridLines="0" topLeftCell="B27" zoomScale="70" zoomScaleNormal="70" zoomScaleSheetLayoutView="70" zoomScalePageLayoutView="55" workbookViewId="0">
      <selection activeCell="O36" sqref="O36"/>
    </sheetView>
  </sheetViews>
  <sheetFormatPr baseColWidth="10" defaultColWidth="11.453125" defaultRowHeight="14.5"/>
  <cols>
    <col min="1" max="1" width="11.453125" style="100" hidden="1" customWidth="1"/>
    <col min="2" max="2" width="5.54296875" style="100" customWidth="1"/>
    <col min="4" max="5" width="17.54296875" customWidth="1"/>
    <col min="6" max="6" width="14.1796875" customWidth="1"/>
    <col min="7" max="7" width="15.1796875" customWidth="1"/>
    <col min="8" max="8" width="16.453125" customWidth="1"/>
    <col min="9" max="9" width="37.453125" customWidth="1"/>
    <col min="10" max="10" width="15.1796875" customWidth="1"/>
    <col min="12" max="12" width="12.453125" customWidth="1"/>
    <col min="13" max="13" width="29.453125" customWidth="1"/>
    <col min="14" max="14" width="30.54296875" customWidth="1"/>
    <col min="15" max="15" width="21" customWidth="1"/>
    <col min="16" max="16" width="10.81640625" customWidth="1"/>
    <col min="17" max="17" width="15.81640625" customWidth="1"/>
    <col min="18" max="18" width="9.81640625" customWidth="1"/>
    <col min="19" max="43" width="11.453125" style="100"/>
  </cols>
  <sheetData>
    <row r="1" spans="3:18">
      <c r="C1" s="465"/>
      <c r="D1" s="465"/>
      <c r="E1" s="465"/>
      <c r="F1" s="465"/>
      <c r="G1" s="465"/>
      <c r="H1" s="465"/>
      <c r="I1" s="465"/>
      <c r="J1" s="465"/>
      <c r="K1" s="465"/>
      <c r="L1" s="465"/>
      <c r="M1" s="465"/>
      <c r="N1" s="465"/>
      <c r="O1" s="465"/>
      <c r="P1" s="465"/>
      <c r="Q1" s="465"/>
      <c r="R1" s="465"/>
    </row>
    <row r="2" spans="3:18" ht="10.5" customHeight="1" thickBot="1">
      <c r="C2" s="466"/>
      <c r="D2" s="466"/>
      <c r="E2" s="466"/>
      <c r="F2" s="466"/>
      <c r="G2" s="466"/>
      <c r="H2" s="466"/>
      <c r="I2" s="466"/>
      <c r="J2" s="466"/>
      <c r="K2" s="466"/>
      <c r="L2" s="466"/>
      <c r="M2" s="466"/>
      <c r="N2" s="466"/>
      <c r="O2" s="466"/>
      <c r="P2" s="466"/>
      <c r="Q2" s="466"/>
      <c r="R2" s="466"/>
    </row>
    <row r="3" spans="3:18" ht="20.25" customHeight="1" thickBot="1">
      <c r="C3" s="101" t="s">
        <v>75</v>
      </c>
      <c r="D3" s="102"/>
      <c r="E3" s="477">
        <v>45316</v>
      </c>
      <c r="F3" s="477"/>
      <c r="G3" s="467" t="s">
        <v>76</v>
      </c>
      <c r="H3" s="467"/>
      <c r="I3" s="467"/>
      <c r="J3" s="467"/>
      <c r="K3" s="467"/>
      <c r="L3" s="467"/>
      <c r="M3" s="467"/>
      <c r="N3" s="467"/>
      <c r="O3" s="467"/>
      <c r="P3" s="467"/>
      <c r="Q3" s="467"/>
      <c r="R3" s="468"/>
    </row>
    <row r="4" spans="3:18" ht="20.25" customHeight="1" thickBot="1">
      <c r="C4" s="471" t="s">
        <v>77</v>
      </c>
      <c r="D4" s="472"/>
      <c r="E4" s="473" t="s">
        <v>78</v>
      </c>
      <c r="F4" s="473"/>
      <c r="G4" s="469"/>
      <c r="H4" s="469"/>
      <c r="I4" s="469"/>
      <c r="J4" s="469"/>
      <c r="K4" s="469"/>
      <c r="L4" s="469"/>
      <c r="M4" s="469"/>
      <c r="N4" s="469"/>
      <c r="O4" s="469"/>
      <c r="P4" s="469"/>
      <c r="Q4" s="469"/>
      <c r="R4" s="470"/>
    </row>
    <row r="5" spans="3:18">
      <c r="C5" s="474" t="s">
        <v>79</v>
      </c>
      <c r="D5" s="475"/>
      <c r="E5" s="475"/>
      <c r="F5" s="476"/>
      <c r="G5" s="474"/>
      <c r="H5" s="475"/>
      <c r="I5" s="475"/>
      <c r="J5" s="475"/>
      <c r="K5" s="475"/>
      <c r="L5" s="475"/>
      <c r="M5" s="475"/>
      <c r="N5" s="475"/>
      <c r="O5" s="475"/>
      <c r="P5" s="475"/>
      <c r="Q5" s="475"/>
      <c r="R5" s="476"/>
    </row>
    <row r="6" spans="3:18">
      <c r="C6" s="103" t="s">
        <v>80</v>
      </c>
      <c r="D6" s="266" t="s">
        <v>81</v>
      </c>
      <c r="E6" s="266"/>
      <c r="F6" s="267"/>
      <c r="G6" s="478"/>
      <c r="H6" s="480"/>
      <c r="I6" s="480"/>
      <c r="J6" s="480"/>
      <c r="K6" s="481"/>
      <c r="L6" s="481"/>
      <c r="M6" s="481"/>
      <c r="N6" s="481"/>
      <c r="O6" s="481"/>
      <c r="P6" s="481"/>
      <c r="Q6" s="481"/>
      <c r="R6" s="482"/>
    </row>
    <row r="7" spans="3:18" ht="18.5">
      <c r="C7" s="103" t="s">
        <v>82</v>
      </c>
      <c r="D7" s="268"/>
      <c r="E7" s="269"/>
      <c r="F7" s="270"/>
      <c r="G7" s="478"/>
      <c r="H7" s="485" t="s">
        <v>83</v>
      </c>
      <c r="I7" s="485"/>
      <c r="J7" s="485"/>
      <c r="K7" s="486">
        <f>'International Order Form'!D14</f>
        <v>0</v>
      </c>
      <c r="L7" s="486"/>
      <c r="M7" s="486"/>
      <c r="N7" s="481"/>
      <c r="O7" s="481"/>
      <c r="P7" s="481"/>
      <c r="Q7" s="481"/>
      <c r="R7" s="482"/>
    </row>
    <row r="8" spans="3:18" ht="15.5">
      <c r="C8" s="103" t="s">
        <v>84</v>
      </c>
      <c r="D8" s="266" t="s">
        <v>7</v>
      </c>
      <c r="E8" s="266"/>
      <c r="F8" s="267"/>
      <c r="G8" s="478"/>
      <c r="H8" s="104"/>
      <c r="I8" s="485" t="s">
        <v>85</v>
      </c>
      <c r="J8" s="485"/>
      <c r="K8" s="497"/>
      <c r="L8" s="497"/>
      <c r="M8" s="481"/>
      <c r="N8" s="481"/>
      <c r="O8" s="481"/>
      <c r="P8" s="481"/>
      <c r="Q8" s="481"/>
      <c r="R8" s="482"/>
    </row>
    <row r="9" spans="3:18" ht="15.5">
      <c r="C9" s="103" t="s">
        <v>86</v>
      </c>
      <c r="D9" s="266" t="s">
        <v>87</v>
      </c>
      <c r="E9" s="266"/>
      <c r="F9" s="267"/>
      <c r="G9" s="478"/>
      <c r="H9" s="104"/>
      <c r="I9" s="485" t="s">
        <v>88</v>
      </c>
      <c r="J9" s="485"/>
      <c r="K9" s="105"/>
      <c r="L9" s="481"/>
      <c r="M9" s="481"/>
      <c r="N9" s="481"/>
      <c r="O9" s="481"/>
      <c r="P9" s="481"/>
      <c r="Q9" s="481"/>
      <c r="R9" s="482"/>
    </row>
    <row r="10" spans="3:18" ht="15" thickBot="1">
      <c r="C10" s="106" t="s">
        <v>89</v>
      </c>
      <c r="D10" s="271" t="s">
        <v>90</v>
      </c>
      <c r="E10" s="271"/>
      <c r="F10" s="272"/>
      <c r="G10" s="479"/>
      <c r="H10" s="107"/>
      <c r="I10" s="483"/>
      <c r="J10" s="483"/>
      <c r="K10" s="483"/>
      <c r="L10" s="483"/>
      <c r="M10" s="483"/>
      <c r="N10" s="483"/>
      <c r="O10" s="483"/>
      <c r="P10" s="483"/>
      <c r="Q10" s="483"/>
      <c r="R10" s="484"/>
    </row>
    <row r="11" spans="3:18" ht="18.5">
      <c r="C11" s="487" t="s">
        <v>91</v>
      </c>
      <c r="D11" s="488"/>
      <c r="E11" s="488"/>
      <c r="F11" s="489"/>
      <c r="G11" s="490" t="s">
        <v>92</v>
      </c>
      <c r="H11" s="491"/>
      <c r="I11" s="491"/>
      <c r="J11" s="491"/>
      <c r="K11" s="491"/>
      <c r="L11" s="491"/>
      <c r="M11" s="491"/>
      <c r="N11" s="491"/>
      <c r="O11" s="491"/>
      <c r="P11" s="491"/>
      <c r="Q11" s="491"/>
      <c r="R11" s="492"/>
    </row>
    <row r="12" spans="3:18" ht="18.5">
      <c r="C12" s="103" t="s">
        <v>93</v>
      </c>
      <c r="D12" s="100"/>
      <c r="E12" s="493" t="s">
        <v>94</v>
      </c>
      <c r="F12" s="494"/>
      <c r="G12" s="100"/>
      <c r="H12" s="495" t="s">
        <v>95</v>
      </c>
      <c r="I12" s="495"/>
      <c r="J12" s="495"/>
      <c r="K12" s="495"/>
      <c r="L12" s="108"/>
      <c r="M12" s="496" t="s">
        <v>96</v>
      </c>
      <c r="N12" s="496"/>
      <c r="O12" s="496" t="s">
        <v>97</v>
      </c>
      <c r="P12" s="496"/>
      <c r="Q12" s="496"/>
      <c r="R12" s="109"/>
    </row>
    <row r="13" spans="3:18">
      <c r="C13" s="498"/>
      <c r="D13" s="499"/>
      <c r="E13" s="500"/>
      <c r="F13" s="501"/>
      <c r="G13" s="110" t="s">
        <v>80</v>
      </c>
      <c r="H13" s="502">
        <f>'International Order Form'!E5</f>
        <v>0</v>
      </c>
      <c r="I13" s="503"/>
      <c r="J13" s="503"/>
      <c r="K13" s="504"/>
      <c r="L13" s="110" t="s">
        <v>80</v>
      </c>
      <c r="M13" s="502">
        <f>'International Order Form'!K5</f>
        <v>0</v>
      </c>
      <c r="N13" s="504"/>
      <c r="O13" s="502"/>
      <c r="P13" s="503"/>
      <c r="Q13" s="504"/>
      <c r="R13" s="111"/>
    </row>
    <row r="14" spans="3:18" ht="15" customHeight="1">
      <c r="C14" s="505" t="s">
        <v>98</v>
      </c>
      <c r="D14" s="506"/>
      <c r="E14" s="507"/>
      <c r="F14" s="508"/>
      <c r="G14" s="112" t="s">
        <v>99</v>
      </c>
      <c r="H14" s="113"/>
      <c r="I14" s="114"/>
      <c r="J14" s="115" t="s">
        <v>100</v>
      </c>
      <c r="K14" s="254">
        <f>'International Order Form'!E9</f>
        <v>0</v>
      </c>
      <c r="L14" s="509" t="s">
        <v>101</v>
      </c>
      <c r="M14" s="525">
        <f>'International Order Form'!K6</f>
        <v>0</v>
      </c>
      <c r="N14" s="526"/>
      <c r="O14" s="510"/>
      <c r="P14" s="511"/>
      <c r="Q14" s="512"/>
      <c r="R14" s="111"/>
    </row>
    <row r="15" spans="3:18" ht="15" customHeight="1">
      <c r="C15" s="505" t="s">
        <v>102</v>
      </c>
      <c r="D15" s="506"/>
      <c r="E15" s="518"/>
      <c r="F15" s="519"/>
      <c r="G15" s="520" t="s">
        <v>101</v>
      </c>
      <c r="H15" s="531">
        <f>'International Order Form'!E6</f>
        <v>0</v>
      </c>
      <c r="I15" s="532"/>
      <c r="J15" s="532"/>
      <c r="K15" s="533"/>
      <c r="L15" s="509"/>
      <c r="M15" s="529">
        <f>'International Order Form'!K7</f>
        <v>0</v>
      </c>
      <c r="N15" s="530"/>
      <c r="O15" s="513"/>
      <c r="P15" s="514"/>
      <c r="Q15" s="515"/>
      <c r="R15" s="111"/>
    </row>
    <row r="16" spans="3:18">
      <c r="C16" s="505"/>
      <c r="D16" s="506"/>
      <c r="E16" s="493" t="s">
        <v>103</v>
      </c>
      <c r="F16" s="494"/>
      <c r="G16" s="520"/>
      <c r="H16" s="613">
        <f>'International Order Form'!E7</f>
        <v>0</v>
      </c>
      <c r="I16" s="614"/>
      <c r="J16" s="614"/>
      <c r="K16" s="615"/>
      <c r="L16" s="509"/>
      <c r="M16" s="529">
        <f>'International Order Form'!K8</f>
        <v>0</v>
      </c>
      <c r="N16" s="530"/>
      <c r="O16" s="513"/>
      <c r="P16" s="514"/>
      <c r="Q16" s="515"/>
      <c r="R16" s="111"/>
    </row>
    <row r="17" spans="3:18">
      <c r="C17" s="521"/>
      <c r="D17" s="522"/>
      <c r="E17" s="523"/>
      <c r="F17" s="524"/>
      <c r="G17" s="520"/>
      <c r="H17" s="613">
        <f>'International Order Form'!E8</f>
        <v>0</v>
      </c>
      <c r="I17" s="614"/>
      <c r="J17" s="614"/>
      <c r="K17" s="615"/>
      <c r="L17" s="509"/>
      <c r="M17" s="529" t="str">
        <f>CONCATENATE("c/o  ",'International Order Form'!K10)</f>
        <v xml:space="preserve">c/o  </v>
      </c>
      <c r="N17" s="530"/>
      <c r="O17" s="513"/>
      <c r="P17" s="514"/>
      <c r="Q17" s="515"/>
      <c r="R17" s="111"/>
    </row>
    <row r="18" spans="3:18" ht="16.5" customHeight="1" thickBot="1">
      <c r="C18" s="521"/>
      <c r="D18" s="522"/>
      <c r="E18" s="523"/>
      <c r="F18" s="524"/>
      <c r="G18" s="520"/>
      <c r="H18" s="616" t="str">
        <f>CONCATENATE("c/o  ",'International Order Form'!E10)</f>
        <v xml:space="preserve">c/o  </v>
      </c>
      <c r="I18" s="617"/>
      <c r="J18" s="617"/>
      <c r="K18" s="618"/>
      <c r="L18" s="509"/>
      <c r="M18" s="527" t="str">
        <f>CONCATENATE("e-mail : ",'International Order Form'!K13)</f>
        <v xml:space="preserve">e-mail : </v>
      </c>
      <c r="N18" s="528"/>
      <c r="O18" s="516"/>
      <c r="P18" s="517"/>
      <c r="Q18" s="515"/>
      <c r="R18" s="111"/>
    </row>
    <row r="19" spans="3:18" ht="34.5" customHeight="1" thickBot="1">
      <c r="C19" s="543" t="s">
        <v>104</v>
      </c>
      <c r="D19" s="544"/>
      <c r="E19" s="493" t="s">
        <v>105</v>
      </c>
      <c r="F19" s="494"/>
      <c r="G19" s="265" t="s">
        <v>106</v>
      </c>
      <c r="H19" s="619" t="str">
        <f>CONCATENATE('International Order Form'!E12,", ",'International Order Form'!E11)</f>
        <v xml:space="preserve">, </v>
      </c>
      <c r="I19" s="620"/>
      <c r="J19" s="620"/>
      <c r="K19" s="621"/>
      <c r="L19" s="116"/>
      <c r="M19" s="553" t="str">
        <f>CONCATENATE("Tax ID #: ",'International Order Form'!K11)</f>
        <v xml:space="preserve">Tax ID #: </v>
      </c>
      <c r="N19" s="554"/>
      <c r="O19" s="483"/>
      <c r="P19" s="484"/>
      <c r="Q19" s="545" t="s">
        <v>107</v>
      </c>
      <c r="R19" s="546"/>
    </row>
    <row r="20" spans="3:18" ht="23.25" customHeight="1" thickBot="1">
      <c r="C20" s="255"/>
      <c r="D20" s="256"/>
      <c r="E20" s="117"/>
      <c r="F20" s="118"/>
      <c r="G20" s="119"/>
      <c r="H20" s="547" t="s">
        <v>108</v>
      </c>
      <c r="I20" s="548"/>
      <c r="J20" s="549">
        <f>'International Order Form'!H14</f>
        <v>0</v>
      </c>
      <c r="K20" s="550"/>
      <c r="L20" s="120" t="s">
        <v>109</v>
      </c>
      <c r="M20" s="100"/>
      <c r="N20" s="100"/>
      <c r="O20" s="121" t="s">
        <v>110</v>
      </c>
      <c r="P20" s="122" t="s">
        <v>111</v>
      </c>
      <c r="Q20" s="551" t="e">
        <f>'International Order Form'!#REF!</f>
        <v>#REF!</v>
      </c>
      <c r="R20" s="552"/>
    </row>
    <row r="21" spans="3:18" s="100" customFormat="1" ht="5.25" customHeight="1" thickBot="1">
      <c r="C21" s="534"/>
      <c r="D21" s="483"/>
      <c r="E21" s="483"/>
      <c r="F21" s="483"/>
      <c r="G21" s="483"/>
      <c r="H21" s="483"/>
      <c r="I21" s="483"/>
      <c r="J21" s="483"/>
      <c r="K21" s="483"/>
      <c r="L21" s="483"/>
      <c r="M21" s="483"/>
      <c r="N21" s="483"/>
      <c r="O21" s="483"/>
      <c r="P21" s="483"/>
      <c r="Q21" s="483"/>
      <c r="R21" s="484"/>
    </row>
    <row r="22" spans="3:18" ht="16" thickBot="1">
      <c r="C22" s="535" t="s">
        <v>112</v>
      </c>
      <c r="D22" s="536"/>
      <c r="E22" s="536"/>
      <c r="F22" s="536"/>
      <c r="G22" s="536"/>
      <c r="H22" s="536"/>
      <c r="I22" s="536"/>
      <c r="J22" s="536"/>
      <c r="K22" s="536"/>
      <c r="L22" s="536"/>
      <c r="M22" s="536"/>
      <c r="N22" s="536"/>
      <c r="O22" s="537"/>
      <c r="P22" s="537"/>
      <c r="Q22" s="537"/>
      <c r="R22" s="538"/>
    </row>
    <row r="23" spans="3:18" ht="19" thickBot="1">
      <c r="C23" s="279" t="str">
        <f>IF('International Order Form'!D18=1, "X   AIR   ","AIR   ")</f>
        <v xml:space="preserve">AIR   </v>
      </c>
      <c r="D23" s="539" t="s">
        <v>113</v>
      </c>
      <c r="E23" s="540"/>
      <c r="F23" s="541"/>
      <c r="G23" s="542"/>
      <c r="H23" s="280" t="s">
        <v>114</v>
      </c>
      <c r="I23" s="539" t="s">
        <v>115</v>
      </c>
      <c r="J23" s="540"/>
      <c r="K23" s="541" t="s">
        <v>103</v>
      </c>
      <c r="L23" s="541"/>
      <c r="M23" s="541"/>
      <c r="N23" s="542"/>
      <c r="O23" s="280" t="str">
        <f>IF('International Order Form'!D18=2,"X   ROUTE   ","ROUTE   ")</f>
        <v xml:space="preserve">ROUTE   </v>
      </c>
      <c r="P23" s="258"/>
      <c r="Q23" s="258"/>
      <c r="R23" s="259"/>
    </row>
    <row r="24" spans="3:18" ht="18.5">
      <c r="C24" s="103"/>
      <c r="D24" s="555" t="s">
        <v>116</v>
      </c>
      <c r="E24" s="555"/>
      <c r="F24" s="556"/>
      <c r="G24" s="557"/>
      <c r="H24" s="102"/>
      <c r="I24" s="555" t="s">
        <v>116</v>
      </c>
      <c r="J24" s="555"/>
      <c r="K24" s="556"/>
      <c r="L24" s="556"/>
      <c r="M24" s="260" t="s">
        <v>117</v>
      </c>
      <c r="N24" s="262" t="s">
        <v>103</v>
      </c>
      <c r="O24" s="289" t="s">
        <v>118</v>
      </c>
      <c r="P24" s="558"/>
      <c r="Q24" s="558"/>
      <c r="R24" s="559"/>
    </row>
    <row r="25" spans="3:18" ht="25.5" customHeight="1">
      <c r="C25" s="103"/>
      <c r="D25" s="555" t="s">
        <v>119</v>
      </c>
      <c r="E25" s="555"/>
      <c r="F25" s="556"/>
      <c r="G25" s="557"/>
      <c r="H25" s="100"/>
      <c r="I25" s="260" t="s">
        <v>120</v>
      </c>
      <c r="J25" s="556"/>
      <c r="K25" s="556"/>
      <c r="L25" s="261"/>
      <c r="M25" s="260" t="s">
        <v>121</v>
      </c>
      <c r="N25" s="262" t="s">
        <v>103</v>
      </c>
      <c r="O25" s="290" t="s">
        <v>122</v>
      </c>
      <c r="P25" s="558"/>
      <c r="Q25" s="558"/>
      <c r="R25" s="559"/>
    </row>
    <row r="26" spans="3:18" ht="25.5" customHeight="1">
      <c r="C26" s="103"/>
      <c r="D26" s="555" t="s">
        <v>123</v>
      </c>
      <c r="E26" s="555"/>
      <c r="F26" s="556"/>
      <c r="G26" s="557"/>
      <c r="H26" s="100"/>
      <c r="I26" s="260" t="s">
        <v>124</v>
      </c>
      <c r="J26" s="556"/>
      <c r="K26" s="556"/>
      <c r="L26" s="261"/>
      <c r="M26" s="260" t="s">
        <v>125</v>
      </c>
      <c r="N26" s="262"/>
      <c r="O26" s="290" t="s">
        <v>126</v>
      </c>
      <c r="P26" s="558"/>
      <c r="Q26" s="558"/>
      <c r="R26" s="559"/>
    </row>
    <row r="27" spans="3:18" ht="25.5" customHeight="1">
      <c r="C27" s="103"/>
      <c r="D27" s="562"/>
      <c r="E27" s="562"/>
      <c r="F27" s="286"/>
      <c r="G27" s="287"/>
      <c r="H27" s="100"/>
      <c r="I27" s="124"/>
      <c r="J27" s="125"/>
      <c r="K27" s="125"/>
      <c r="L27" s="125"/>
      <c r="M27" s="108"/>
      <c r="N27" s="126"/>
      <c r="O27" s="291" t="s">
        <v>127</v>
      </c>
      <c r="P27" s="558"/>
      <c r="Q27" s="558"/>
      <c r="R27" s="559"/>
    </row>
    <row r="28" spans="3:18" ht="19" thickBot="1">
      <c r="C28" s="106"/>
      <c r="D28" s="127"/>
      <c r="E28" s="127"/>
      <c r="F28" s="127"/>
      <c r="G28" s="128"/>
      <c r="H28" s="127"/>
      <c r="I28" s="263"/>
      <c r="J28" s="127"/>
      <c r="K28" s="257"/>
      <c r="L28" s="263"/>
      <c r="M28" s="127"/>
      <c r="N28" s="129"/>
      <c r="O28" s="292" t="s">
        <v>128</v>
      </c>
      <c r="P28" s="560"/>
      <c r="Q28" s="560"/>
      <c r="R28" s="561"/>
    </row>
    <row r="29" spans="3:18" s="100" customFormat="1" ht="5.25" customHeight="1" thickBot="1">
      <c r="C29" s="564"/>
      <c r="D29" s="565"/>
      <c r="E29" s="565"/>
      <c r="F29" s="565"/>
      <c r="G29" s="565"/>
      <c r="H29" s="566"/>
      <c r="I29" s="566"/>
      <c r="J29" s="566"/>
      <c r="K29" s="566"/>
      <c r="L29" s="566"/>
      <c r="M29" s="566"/>
      <c r="N29" s="566"/>
      <c r="O29" s="566"/>
      <c r="P29" s="566"/>
      <c r="Q29" s="566"/>
      <c r="R29" s="567"/>
    </row>
    <row r="30" spans="3:18" ht="24" customHeight="1" thickBot="1">
      <c r="C30" s="568" t="s">
        <v>129</v>
      </c>
      <c r="D30" s="569"/>
      <c r="E30" s="569"/>
      <c r="F30" s="570"/>
      <c r="G30" s="571" t="s">
        <v>130</v>
      </c>
      <c r="H30" s="572"/>
      <c r="I30" s="572"/>
      <c r="J30" s="572"/>
      <c r="K30" s="572"/>
      <c r="L30" s="573"/>
      <c r="M30" s="571" t="s">
        <v>131</v>
      </c>
      <c r="N30" s="573"/>
      <c r="O30" s="571" t="s">
        <v>132</v>
      </c>
      <c r="P30" s="572"/>
      <c r="Q30" s="572"/>
      <c r="R30" s="573"/>
    </row>
    <row r="31" spans="3:18" ht="33" customHeight="1" thickBot="1">
      <c r="C31" s="130" t="s">
        <v>133</v>
      </c>
      <c r="D31" s="574" t="s">
        <v>134</v>
      </c>
      <c r="E31" s="575"/>
      <c r="F31" s="131" t="s">
        <v>135</v>
      </c>
      <c r="G31" s="130" t="s">
        <v>136</v>
      </c>
      <c r="H31" s="576" t="s">
        <v>137</v>
      </c>
      <c r="I31" s="577"/>
      <c r="J31" s="130" t="s">
        <v>138</v>
      </c>
      <c r="K31" s="576" t="s">
        <v>139</v>
      </c>
      <c r="L31" s="577"/>
      <c r="M31" s="130" t="s">
        <v>140</v>
      </c>
      <c r="N31" s="132" t="s">
        <v>141</v>
      </c>
      <c r="O31" s="130" t="s">
        <v>142</v>
      </c>
      <c r="P31" s="133" t="s">
        <v>143</v>
      </c>
      <c r="Q31" s="130" t="s">
        <v>144</v>
      </c>
      <c r="R31" s="130" t="s">
        <v>145</v>
      </c>
    </row>
    <row r="32" spans="3:18" ht="18.75" customHeight="1">
      <c r="C32" s="137"/>
      <c r="D32" s="461"/>
      <c r="E32" s="462"/>
      <c r="F32" s="138"/>
      <c r="G32" s="139" t="str">
        <f>'International Order Form'!D22</f>
        <v>207280 / 83754</v>
      </c>
      <c r="H32" s="463" t="str">
        <f>IF('International Order Form'!B22&gt;0,'International Order Form'!C22,"")</f>
        <v/>
      </c>
      <c r="I32" s="464" t="e">
        <f>IF(#REF!&gt;0,#REF!,"")</f>
        <v>#REF!</v>
      </c>
      <c r="J32" s="264" t="str">
        <f>'International Order Form'!E22</f>
        <v>United States</v>
      </c>
      <c r="K32" s="563">
        <f>'International Order Form'!J22</f>
        <v>4011100000</v>
      </c>
      <c r="L32" s="462"/>
      <c r="M32" s="377">
        <f>'International Order Form'!F22</f>
        <v>0</v>
      </c>
      <c r="N32" s="377"/>
      <c r="O32" s="378">
        <f>'International Order Form'!B22</f>
        <v>0</v>
      </c>
      <c r="P32" s="382" t="str">
        <f>IF('International Order Form'!B22&gt;0,'International Order Form'!G22,"")</f>
        <v/>
      </c>
      <c r="Q32" s="136" t="str">
        <f>IF('International Order Form'!B22&gt;0,'International Order Form'!H22,"")</f>
        <v/>
      </c>
      <c r="R32" s="380" t="str">
        <f>IF('International Order Form'!B22&gt;0,'International Order Form'!I22,"")</f>
        <v/>
      </c>
    </row>
    <row r="33" spans="3:18" ht="18.75" customHeight="1">
      <c r="C33" s="141"/>
      <c r="D33" s="461"/>
      <c r="E33" s="462"/>
      <c r="F33" s="138"/>
      <c r="G33" s="142" t="str">
        <f>'International Order Form'!D23</f>
        <v>924530 / 37030</v>
      </c>
      <c r="H33" s="463" t="str">
        <f>IF('International Order Form'!B23&gt;0,'International Order Form'!C23,"")</f>
        <v/>
      </c>
      <c r="I33" s="464" t="e">
        <f>IF(#REF!&gt;0,#REF!,"")</f>
        <v>#REF!</v>
      </c>
      <c r="J33" s="281" t="str">
        <f>'International Order Form'!E23</f>
        <v>United States</v>
      </c>
      <c r="K33" s="461">
        <f>'International Order Form'!J23</f>
        <v>4011100000</v>
      </c>
      <c r="L33" s="462"/>
      <c r="M33" s="264">
        <f>'International Order Form'!F23</f>
        <v>0</v>
      </c>
      <c r="N33" s="264"/>
      <c r="O33" s="288">
        <f>'International Order Form'!B23</f>
        <v>0</v>
      </c>
      <c r="P33" s="283" t="str">
        <f>IF('International Order Form'!B23&gt;0,'International Order Form'!G23,"")</f>
        <v/>
      </c>
      <c r="Q33" s="136" t="str">
        <f>IF('International Order Form'!B23&gt;0,'International Order Form'!H23,"")</f>
        <v/>
      </c>
      <c r="R33" s="284" t="str">
        <f>IF('International Order Form'!B23&gt;0,'International Order Form'!I23,"")</f>
        <v/>
      </c>
    </row>
    <row r="34" spans="3:18" ht="18.75" customHeight="1">
      <c r="C34" s="141"/>
      <c r="D34" s="461"/>
      <c r="E34" s="462"/>
      <c r="F34" s="138"/>
      <c r="G34" s="142" t="str">
        <f>'International Order Form'!D24</f>
        <v xml:space="preserve">  238904 / - </v>
      </c>
      <c r="H34" s="463" t="str">
        <f>IF('International Order Form'!B24&gt;0,'International Order Form'!C24,"")</f>
        <v/>
      </c>
      <c r="I34" s="464" t="e">
        <f>IF(#REF!&gt;0,#REF!,"")</f>
        <v>#REF!</v>
      </c>
      <c r="J34" s="281" t="str">
        <f>'International Order Form'!E24</f>
        <v>Romania</v>
      </c>
      <c r="K34" s="461">
        <f>'International Order Form'!J24</f>
        <v>4011100000</v>
      </c>
      <c r="L34" s="462"/>
      <c r="M34" s="264">
        <f>'International Order Form'!F24</f>
        <v>0</v>
      </c>
      <c r="N34" s="264"/>
      <c r="O34" s="288">
        <f>'International Order Form'!B24</f>
        <v>0</v>
      </c>
      <c r="P34" s="283" t="str">
        <f>IF('International Order Form'!B24&gt;0,'International Order Form'!G24,"")</f>
        <v/>
      </c>
      <c r="Q34" s="136" t="str">
        <f>IF('International Order Form'!B24&gt;0,'International Order Form'!H24,"")</f>
        <v/>
      </c>
      <c r="R34" s="284" t="str">
        <f>IF('International Order Form'!B24&gt;0,'International Order Form'!I24,"")</f>
        <v/>
      </c>
    </row>
    <row r="35" spans="3:18" ht="18.75" customHeight="1">
      <c r="C35" s="141"/>
      <c r="D35" s="461"/>
      <c r="E35" s="462"/>
      <c r="F35" s="138"/>
      <c r="G35" s="142" t="str">
        <f>'International Order Form'!D25</f>
        <v xml:space="preserve">  798604 / -     </v>
      </c>
      <c r="H35" s="463" t="str">
        <f>IF('International Order Form'!B25&gt;0,'International Order Form'!C25,"")</f>
        <v/>
      </c>
      <c r="I35" s="464" t="e">
        <f>IF(#REF!&gt;0,#REF!,"")</f>
        <v>#REF!</v>
      </c>
      <c r="J35" s="281" t="str">
        <f>'International Order Form'!E25</f>
        <v>Romania</v>
      </c>
      <c r="K35" s="461">
        <f>'International Order Form'!J25</f>
        <v>4011100000</v>
      </c>
      <c r="L35" s="462"/>
      <c r="M35" s="264">
        <f>'International Order Form'!F25</f>
        <v>0</v>
      </c>
      <c r="N35" s="264"/>
      <c r="O35" s="288">
        <f>'International Order Form'!B25</f>
        <v>0</v>
      </c>
      <c r="P35" s="283" t="str">
        <f>IF('International Order Form'!B25&gt;0,'International Order Form'!G25,"")</f>
        <v/>
      </c>
      <c r="Q35" s="136" t="str">
        <f>IF('International Order Form'!B25&gt;0,'International Order Form'!H25,"")</f>
        <v/>
      </c>
      <c r="R35" s="284" t="str">
        <f>IF('International Order Form'!B25&gt;0,'International Order Form'!I25,"")</f>
        <v/>
      </c>
    </row>
    <row r="36" spans="3:18" ht="18.75" customHeight="1">
      <c r="C36" s="141"/>
      <c r="D36" s="461"/>
      <c r="E36" s="462"/>
      <c r="F36" s="138"/>
      <c r="G36" s="142" t="str">
        <f>'International Order Form'!D26</f>
        <v xml:space="preserve">  273440 /     - </v>
      </c>
      <c r="H36" s="463" t="str">
        <f>IF('International Order Form'!B26&gt;0,'International Order Form'!C26,"")</f>
        <v/>
      </c>
      <c r="I36" s="464" t="e">
        <f>IF(#REF!&gt;0,#REF!,"")</f>
        <v>#REF!</v>
      </c>
      <c r="J36" s="281" t="str">
        <f>'International Order Form'!E26</f>
        <v>Poland</v>
      </c>
      <c r="K36" s="461">
        <f>'International Order Form'!J26</f>
        <v>4011201000</v>
      </c>
      <c r="L36" s="462"/>
      <c r="M36" s="264">
        <f>'International Order Form'!F26</f>
        <v>0</v>
      </c>
      <c r="N36" s="264"/>
      <c r="O36" s="288">
        <f>'International Order Form'!B26</f>
        <v>0</v>
      </c>
      <c r="P36" s="283" t="str">
        <f>IF('International Order Form'!B26&gt;0,'International Order Form'!G26,"")</f>
        <v/>
      </c>
      <c r="Q36" s="136" t="str">
        <f>IF('International Order Form'!B26&gt;0,'International Order Form'!H26,"")</f>
        <v/>
      </c>
      <c r="R36" s="284" t="str">
        <f>IF('International Order Form'!B26&gt;0,'International Order Form'!I26,"")</f>
        <v/>
      </c>
    </row>
    <row r="37" spans="3:18" ht="18.75" customHeight="1">
      <c r="C37" s="137"/>
      <c r="D37" s="461"/>
      <c r="E37" s="462"/>
      <c r="F37" s="138"/>
      <c r="G37" s="142" t="str">
        <f>'International Order Form'!D27</f>
        <v xml:space="preserve">  048590 /     - </v>
      </c>
      <c r="H37" s="463" t="str">
        <f>IF('International Order Form'!B27&gt;0,'International Order Form'!C27,"")</f>
        <v/>
      </c>
      <c r="I37" s="464" t="e">
        <f>IF(#REF!&gt;0,#REF!,"")</f>
        <v>#REF!</v>
      </c>
      <c r="J37" s="281" t="str">
        <f>'International Order Form'!E27</f>
        <v>Germany</v>
      </c>
      <c r="K37" s="461">
        <f>'International Order Form'!J27</f>
        <v>4011209000</v>
      </c>
      <c r="L37" s="462"/>
      <c r="M37" s="264">
        <f>'International Order Form'!F27</f>
        <v>0</v>
      </c>
      <c r="N37" s="264"/>
      <c r="O37" s="288">
        <f>'International Order Form'!B27</f>
        <v>0</v>
      </c>
      <c r="P37" s="283" t="str">
        <f>IF('International Order Form'!B27&gt;0,'International Order Form'!G27,"")</f>
        <v/>
      </c>
      <c r="Q37" s="136" t="str">
        <f>IF('International Order Form'!B27&gt;0,'International Order Form'!H27,"")</f>
        <v/>
      </c>
      <c r="R37" s="284" t="str">
        <f>IF('International Order Form'!B27&gt;0,'International Order Form'!I27,"")</f>
        <v/>
      </c>
    </row>
    <row r="38" spans="3:18" ht="18.75" customHeight="1">
      <c r="C38" s="137"/>
      <c r="D38" s="461"/>
      <c r="E38" s="462"/>
      <c r="F38" s="138"/>
      <c r="G38" s="142" t="str">
        <f>'International Order Form'!D28</f>
        <v xml:space="preserve">  923052/ - </v>
      </c>
      <c r="H38" s="463" t="str">
        <f>IF('International Order Form'!B28&gt;0,'International Order Form'!C28,"")</f>
        <v/>
      </c>
      <c r="I38" s="464" t="e">
        <f>IF(#REF!&gt;0,#REF!,"")</f>
        <v>#REF!</v>
      </c>
      <c r="J38" s="281" t="str">
        <f>'International Order Form'!E28</f>
        <v>Germany</v>
      </c>
      <c r="K38" s="461">
        <f>'International Order Form'!J28</f>
        <v>4011209000</v>
      </c>
      <c r="L38" s="462"/>
      <c r="M38" s="264">
        <f>'International Order Form'!F28</f>
        <v>0</v>
      </c>
      <c r="N38" s="264"/>
      <c r="O38" s="288">
        <f>'International Order Form'!B28</f>
        <v>0</v>
      </c>
      <c r="P38" s="283" t="str">
        <f>IF('International Order Form'!B28&gt;0,'International Order Form'!G28,"")</f>
        <v/>
      </c>
      <c r="Q38" s="136" t="str">
        <f>IF('International Order Form'!B28&gt;0,'International Order Form'!H28,"")</f>
        <v/>
      </c>
      <c r="R38" s="284" t="str">
        <f>IF('International Order Form'!B28&gt;0,'International Order Form'!I28,"")</f>
        <v/>
      </c>
    </row>
    <row r="39" spans="3:18" ht="18.75" customHeight="1">
      <c r="C39" s="137"/>
      <c r="D39" s="461"/>
      <c r="E39" s="462"/>
      <c r="F39" s="138"/>
      <c r="G39" s="142" t="str">
        <f>'International Order Form'!D29</f>
        <v xml:space="preserve">  618509/-</v>
      </c>
      <c r="H39" s="463" t="str">
        <f>IF('International Order Form'!B29&gt;0,'International Order Form'!C29,"")</f>
        <v/>
      </c>
      <c r="I39" s="464" t="e">
        <f>IF(#REF!&gt;0,#REF!,"")</f>
        <v>#REF!</v>
      </c>
      <c r="J39" s="281" t="str">
        <f>'International Order Form'!E29</f>
        <v>Spain</v>
      </c>
      <c r="K39" s="461">
        <f>'International Order Form'!J29</f>
        <v>4011209000</v>
      </c>
      <c r="L39" s="462"/>
      <c r="M39" s="264">
        <f>'International Order Form'!F29</f>
        <v>0</v>
      </c>
      <c r="N39" s="264"/>
      <c r="O39" s="288">
        <f>'International Order Form'!B29</f>
        <v>0</v>
      </c>
      <c r="P39" s="283" t="str">
        <f>IF('International Order Form'!B29&gt;0,'International Order Form'!G29,"")</f>
        <v/>
      </c>
      <c r="Q39" s="136" t="str">
        <f>IF('International Order Form'!B29&gt;0,'International Order Form'!H29,"")</f>
        <v/>
      </c>
      <c r="R39" s="284" t="str">
        <f>IF('International Order Form'!B29&gt;0,'International Order Form'!I29,"")</f>
        <v/>
      </c>
    </row>
    <row r="40" spans="3:18" ht="18.75" customHeight="1" thickBot="1">
      <c r="C40" s="137"/>
      <c r="D40" s="461"/>
      <c r="E40" s="462"/>
      <c r="F40" s="138"/>
      <c r="G40" s="142" t="str">
        <f>'International Order Form'!D30</f>
        <v xml:space="preserve">  149072 /     - </v>
      </c>
      <c r="H40" s="463" t="str">
        <f>IF('International Order Form'!B30&gt;0,'International Order Form'!C30,"")</f>
        <v/>
      </c>
      <c r="I40" s="464" t="e">
        <f>IF(#REF!&gt;0,#REF!,"")</f>
        <v>#REF!</v>
      </c>
      <c r="J40" s="281" t="str">
        <f>'International Order Form'!E30</f>
        <v>Spain</v>
      </c>
      <c r="K40" s="461">
        <f>'International Order Form'!J30</f>
        <v>4011209000</v>
      </c>
      <c r="L40" s="462"/>
      <c r="M40" s="282">
        <f>'International Order Form'!F30</f>
        <v>0</v>
      </c>
      <c r="N40" s="282"/>
      <c r="O40" s="379">
        <f>'International Order Form'!B30</f>
        <v>0</v>
      </c>
      <c r="P40" s="383" t="str">
        <f>IF('International Order Form'!B30&gt;0,'International Order Form'!G30,"")</f>
        <v/>
      </c>
      <c r="Q40" s="136" t="str">
        <f>IF('International Order Form'!B30&gt;0,'International Order Form'!H30,"")</f>
        <v/>
      </c>
      <c r="R40" s="381" t="str">
        <f>IF('International Order Form'!B30&gt;0,'International Order Form'!I30,"")</f>
        <v/>
      </c>
    </row>
    <row r="41" spans="3:18" ht="15.5" thickBot="1">
      <c r="C41" s="144">
        <f>SUM(C32:C40)</f>
        <v>0</v>
      </c>
      <c r="D41" s="589"/>
      <c r="E41" s="590"/>
      <c r="F41" s="590"/>
      <c r="G41" s="590"/>
      <c r="H41" s="590"/>
      <c r="I41" s="590"/>
      <c r="J41" s="591"/>
      <c r="K41" s="592" t="s">
        <v>146</v>
      </c>
      <c r="L41" s="593"/>
      <c r="M41" s="145">
        <f>SUM(M32:M40)</f>
        <v>0</v>
      </c>
      <c r="N41" s="145">
        <f>SUM(N32:N40)</f>
        <v>0</v>
      </c>
      <c r="O41" s="285">
        <f>SUM(O32:O40)</f>
        <v>0</v>
      </c>
      <c r="P41" s="100"/>
      <c r="Q41" s="146">
        <f>SUM(Q32:Q40)</f>
        <v>0</v>
      </c>
      <c r="R41" s="147"/>
    </row>
    <row r="42" spans="3:18" ht="5.25" customHeight="1" thickTop="1">
      <c r="C42" s="594"/>
      <c r="D42" s="595"/>
      <c r="E42" s="595"/>
      <c r="F42" s="595"/>
      <c r="G42" s="595"/>
      <c r="H42" s="595"/>
      <c r="I42" s="595"/>
      <c r="J42" s="595"/>
      <c r="K42" s="595"/>
      <c r="L42" s="595"/>
      <c r="M42" s="595"/>
      <c r="N42" s="595"/>
      <c r="O42" s="595"/>
      <c r="P42" s="595"/>
      <c r="Q42" s="595"/>
      <c r="R42" s="596"/>
    </row>
    <row r="43" spans="3:18" ht="23.25" customHeight="1">
      <c r="C43" s="597"/>
      <c r="D43" s="481"/>
      <c r="E43" s="481"/>
      <c r="F43" s="481"/>
      <c r="G43" s="481"/>
      <c r="H43" s="598" t="s">
        <v>147</v>
      </c>
      <c r="I43" s="598"/>
      <c r="J43" s="598"/>
      <c r="K43" s="598"/>
      <c r="L43" s="598"/>
      <c r="M43" s="598"/>
      <c r="N43" s="598"/>
      <c r="O43" s="598"/>
      <c r="P43" s="598"/>
      <c r="Q43" s="598"/>
      <c r="R43" s="599"/>
    </row>
    <row r="44" spans="3:18" ht="24" customHeight="1">
      <c r="C44" s="597"/>
      <c r="D44" s="481"/>
      <c r="E44" s="481"/>
      <c r="F44" s="481"/>
      <c r="G44" s="481"/>
      <c r="H44" s="600" t="s">
        <v>148</v>
      </c>
      <c r="I44" s="600"/>
      <c r="J44" s="148" t="s">
        <v>138</v>
      </c>
      <c r="K44" s="600" t="s">
        <v>139</v>
      </c>
      <c r="L44" s="600"/>
      <c r="M44" s="600" t="s">
        <v>131</v>
      </c>
      <c r="N44" s="600"/>
      <c r="O44" s="148" t="s">
        <v>142</v>
      </c>
      <c r="P44" s="148" t="s">
        <v>143</v>
      </c>
      <c r="Q44" s="148" t="s">
        <v>144</v>
      </c>
      <c r="R44" s="149" t="s">
        <v>145</v>
      </c>
    </row>
    <row r="45" spans="3:18" ht="16.5" customHeight="1">
      <c r="C45" s="597"/>
      <c r="D45" s="481"/>
      <c r="E45" s="481"/>
      <c r="F45" s="481"/>
      <c r="G45" s="481"/>
      <c r="H45" s="601"/>
      <c r="I45" s="601"/>
      <c r="J45" s="150"/>
      <c r="K45" s="601"/>
      <c r="L45" s="601"/>
      <c r="M45" s="578"/>
      <c r="N45" s="578"/>
      <c r="O45" s="150"/>
      <c r="P45" s="151"/>
      <c r="Q45" s="152"/>
      <c r="R45" s="153"/>
    </row>
    <row r="46" spans="3:18" ht="5.25" customHeight="1" thickBot="1">
      <c r="C46" s="579"/>
      <c r="D46" s="580"/>
      <c r="E46" s="580"/>
      <c r="F46" s="580"/>
      <c r="G46" s="580"/>
      <c r="H46" s="580"/>
      <c r="I46" s="580"/>
      <c r="J46" s="580"/>
      <c r="K46" s="580"/>
      <c r="L46" s="580"/>
      <c r="M46" s="580"/>
      <c r="N46" s="580"/>
      <c r="O46" s="580"/>
      <c r="P46" s="580"/>
      <c r="Q46" s="580"/>
      <c r="R46" s="581"/>
    </row>
    <row r="47" spans="3:18" ht="16" thickBot="1">
      <c r="C47" s="582" t="s">
        <v>149</v>
      </c>
      <c r="D47" s="537"/>
      <c r="E47" s="537"/>
      <c r="F47" s="583" t="s">
        <v>103</v>
      </c>
      <c r="G47" s="584"/>
      <c r="H47" s="584"/>
      <c r="I47" s="584"/>
      <c r="J47" s="584"/>
      <c r="K47" s="584"/>
      <c r="L47" s="584"/>
      <c r="M47" s="584"/>
      <c r="N47" s="585"/>
      <c r="O47" s="571" t="s">
        <v>132</v>
      </c>
      <c r="P47" s="572"/>
      <c r="Q47" s="572"/>
      <c r="R47" s="573"/>
    </row>
    <row r="48" spans="3:18" ht="24" customHeight="1" thickBot="1">
      <c r="C48" s="154" t="s">
        <v>133</v>
      </c>
      <c r="D48" s="155" t="s">
        <v>150</v>
      </c>
      <c r="E48" s="156" t="s">
        <v>151</v>
      </c>
      <c r="F48" s="586" t="s">
        <v>152</v>
      </c>
      <c r="G48" s="587"/>
      <c r="H48" s="587"/>
      <c r="I48" s="587"/>
      <c r="J48" s="588"/>
      <c r="K48" s="154" t="s">
        <v>153</v>
      </c>
      <c r="L48" s="586" t="s">
        <v>139</v>
      </c>
      <c r="M48" s="588"/>
      <c r="N48" s="157" t="s">
        <v>154</v>
      </c>
      <c r="O48" s="154" t="s">
        <v>142</v>
      </c>
      <c r="P48" s="154" t="s">
        <v>143</v>
      </c>
      <c r="Q48" s="154" t="s">
        <v>144</v>
      </c>
      <c r="R48" s="154" t="s">
        <v>145</v>
      </c>
    </row>
    <row r="49" spans="3:18" ht="15.75" customHeight="1">
      <c r="C49" s="134"/>
      <c r="D49" s="135"/>
      <c r="E49" s="158"/>
      <c r="F49" s="609"/>
      <c r="G49" s="610"/>
      <c r="H49" s="610"/>
      <c r="I49" s="610"/>
      <c r="J49" s="611"/>
      <c r="K49" s="135"/>
      <c r="L49" s="609"/>
      <c r="M49" s="611"/>
      <c r="N49" s="135"/>
      <c r="O49" s="135"/>
      <c r="P49" s="135"/>
      <c r="Q49" s="159">
        <f>O49*P49</f>
        <v>0</v>
      </c>
      <c r="R49" s="135"/>
    </row>
    <row r="50" spans="3:18" ht="15.75" customHeight="1">
      <c r="C50" s="137"/>
      <c r="D50" s="140"/>
      <c r="E50" s="160"/>
      <c r="F50" s="461"/>
      <c r="G50" s="612"/>
      <c r="H50" s="612"/>
      <c r="I50" s="612"/>
      <c r="J50" s="462"/>
      <c r="K50" s="140"/>
      <c r="L50" s="461"/>
      <c r="M50" s="462"/>
      <c r="N50" s="140"/>
      <c r="O50" s="140"/>
      <c r="P50" s="140"/>
      <c r="Q50" s="159">
        <f>O50*P50</f>
        <v>0</v>
      </c>
      <c r="R50" s="140"/>
    </row>
    <row r="51" spans="3:18" ht="15.75" customHeight="1">
      <c r="C51" s="137"/>
      <c r="D51" s="140"/>
      <c r="E51" s="161"/>
      <c r="F51" s="461"/>
      <c r="G51" s="612"/>
      <c r="H51" s="612"/>
      <c r="I51" s="612"/>
      <c r="J51" s="462"/>
      <c r="K51" s="140"/>
      <c r="L51" s="461"/>
      <c r="M51" s="462"/>
      <c r="N51" s="140"/>
      <c r="O51" s="140"/>
      <c r="P51" s="140"/>
      <c r="Q51" s="162">
        <f>O51*P51</f>
        <v>0</v>
      </c>
      <c r="R51" s="140"/>
    </row>
    <row r="52" spans="3:18" ht="15.75" customHeight="1">
      <c r="C52" s="137"/>
      <c r="D52" s="140"/>
      <c r="E52" s="161"/>
      <c r="F52" s="461"/>
      <c r="G52" s="612"/>
      <c r="H52" s="612"/>
      <c r="I52" s="612"/>
      <c r="J52" s="462"/>
      <c r="K52" s="140"/>
      <c r="L52" s="461"/>
      <c r="M52" s="462"/>
      <c r="N52" s="140"/>
      <c r="O52" s="140"/>
      <c r="P52" s="140"/>
      <c r="Q52" s="162">
        <f>O52*P52</f>
        <v>0</v>
      </c>
      <c r="R52" s="140"/>
    </row>
    <row r="53" spans="3:18" ht="15.75" customHeight="1" thickBot="1">
      <c r="C53" s="163"/>
      <c r="D53" s="164"/>
      <c r="E53" s="165"/>
      <c r="F53" s="602"/>
      <c r="G53" s="658"/>
      <c r="H53" s="658"/>
      <c r="I53" s="658"/>
      <c r="J53" s="603"/>
      <c r="K53" s="143"/>
      <c r="L53" s="602"/>
      <c r="M53" s="603"/>
      <c r="N53" s="143"/>
      <c r="O53" s="143"/>
      <c r="P53" s="166"/>
      <c r="Q53" s="167">
        <f>O53*P53</f>
        <v>0</v>
      </c>
      <c r="R53" s="166"/>
    </row>
    <row r="54" spans="3:18" ht="15" thickBot="1">
      <c r="C54" s="168">
        <f>SUM(C49:C53)</f>
        <v>0</v>
      </c>
      <c r="D54" s="604"/>
      <c r="E54" s="605"/>
      <c r="F54" s="605"/>
      <c r="G54" s="605"/>
      <c r="H54" s="605"/>
      <c r="I54" s="605"/>
      <c r="J54" s="605"/>
      <c r="K54" s="606"/>
      <c r="L54" s="607" t="s">
        <v>146</v>
      </c>
      <c r="M54" s="608"/>
      <c r="N54" s="169">
        <f>SUM(N49:N53)</f>
        <v>0</v>
      </c>
      <c r="O54" s="169">
        <f>SUM(O49:O53)</f>
        <v>0</v>
      </c>
      <c r="P54" s="170"/>
      <c r="Q54" s="171">
        <f>SUM(Q49:Q53)</f>
        <v>0</v>
      </c>
      <c r="R54" s="172"/>
    </row>
    <row r="55" spans="3:18" ht="5.25" customHeight="1" thickTop="1" thickBot="1">
      <c r="C55" s="636"/>
      <c r="D55" s="637"/>
      <c r="E55" s="637"/>
      <c r="F55" s="637"/>
      <c r="G55" s="637"/>
      <c r="H55" s="637"/>
      <c r="I55" s="637"/>
      <c r="J55" s="637"/>
      <c r="K55" s="637"/>
      <c r="L55" s="638"/>
      <c r="M55" s="638"/>
      <c r="N55" s="638"/>
      <c r="O55" s="638"/>
      <c r="P55" s="638"/>
      <c r="Q55" s="638"/>
      <c r="R55" s="639"/>
    </row>
    <row r="56" spans="3:18" ht="16" thickBot="1">
      <c r="C56" s="582" t="s">
        <v>155</v>
      </c>
      <c r="D56" s="537"/>
      <c r="E56" s="537"/>
      <c r="F56" s="538"/>
      <c r="G56" s="582" t="s">
        <v>156</v>
      </c>
      <c r="H56" s="537"/>
      <c r="I56" s="538"/>
      <c r="J56" s="582" t="s">
        <v>157</v>
      </c>
      <c r="K56" s="537"/>
      <c r="L56" s="537"/>
      <c r="M56" s="537"/>
      <c r="N56" s="537"/>
      <c r="O56" s="537"/>
      <c r="P56" s="537"/>
      <c r="Q56" s="537"/>
      <c r="R56" s="538"/>
    </row>
    <row r="57" spans="3:18" ht="15" customHeight="1">
      <c r="C57" s="640" t="s">
        <v>158</v>
      </c>
      <c r="D57" s="641"/>
      <c r="E57" s="641"/>
      <c r="F57" s="642"/>
      <c r="G57" s="643" t="s">
        <v>159</v>
      </c>
      <c r="H57" s="643"/>
      <c r="I57" s="644"/>
      <c r="J57" s="647"/>
      <c r="K57" s="648"/>
      <c r="L57" s="648"/>
      <c r="M57" s="648"/>
      <c r="N57" s="648"/>
      <c r="O57" s="648"/>
      <c r="P57" s="648"/>
      <c r="Q57" s="648"/>
      <c r="R57" s="649"/>
    </row>
    <row r="58" spans="3:18" ht="15" customHeight="1">
      <c r="C58" s="656" t="s">
        <v>160</v>
      </c>
      <c r="D58" s="601"/>
      <c r="E58" s="601"/>
      <c r="F58" s="657"/>
      <c r="G58" s="645"/>
      <c r="H58" s="645"/>
      <c r="I58" s="646"/>
      <c r="J58" s="650"/>
      <c r="K58" s="651"/>
      <c r="L58" s="651"/>
      <c r="M58" s="651"/>
      <c r="N58" s="651"/>
      <c r="O58" s="651"/>
      <c r="P58" s="651"/>
      <c r="Q58" s="651"/>
      <c r="R58" s="652"/>
    </row>
    <row r="59" spans="3:18" ht="15" customHeight="1">
      <c r="C59" s="625" t="s">
        <v>161</v>
      </c>
      <c r="D59" s="626"/>
      <c r="E59" s="497"/>
      <c r="F59" s="622"/>
      <c r="G59" s="623" t="s">
        <v>162</v>
      </c>
      <c r="H59" s="624"/>
      <c r="I59" s="153"/>
      <c r="J59" s="650"/>
      <c r="K59" s="651"/>
      <c r="L59" s="651"/>
      <c r="M59" s="651"/>
      <c r="N59" s="651"/>
      <c r="O59" s="651"/>
      <c r="P59" s="651"/>
      <c r="Q59" s="651"/>
      <c r="R59" s="652"/>
    </row>
    <row r="60" spans="3:18" ht="19.5" customHeight="1">
      <c r="C60" s="625" t="s">
        <v>163</v>
      </c>
      <c r="D60" s="626"/>
      <c r="E60" s="627" t="s">
        <v>164</v>
      </c>
      <c r="F60" s="628"/>
      <c r="G60" s="629" t="s">
        <v>165</v>
      </c>
      <c r="H60" s="630"/>
      <c r="I60" s="631"/>
      <c r="J60" s="650"/>
      <c r="K60" s="651"/>
      <c r="L60" s="651"/>
      <c r="M60" s="651"/>
      <c r="N60" s="651"/>
      <c r="O60" s="651"/>
      <c r="P60" s="651"/>
      <c r="Q60" s="651"/>
      <c r="R60" s="652"/>
    </row>
    <row r="61" spans="3:18" ht="16.5" customHeight="1" thickBot="1">
      <c r="C61" s="635"/>
      <c r="D61" s="466"/>
      <c r="E61" s="483"/>
      <c r="F61" s="484"/>
      <c r="G61" s="632"/>
      <c r="H61" s="633"/>
      <c r="I61" s="634"/>
      <c r="J61" s="653"/>
      <c r="K61" s="654"/>
      <c r="L61" s="654"/>
      <c r="M61" s="654"/>
      <c r="N61" s="654"/>
      <c r="O61" s="654"/>
      <c r="P61" s="654"/>
      <c r="Q61" s="654"/>
      <c r="R61" s="655"/>
    </row>
    <row r="62" spans="3:18" s="100" customFormat="1">
      <c r="C62" s="173"/>
      <c r="D62" s="173"/>
      <c r="E62" s="173"/>
      <c r="F62" s="173"/>
      <c r="G62" s="173"/>
      <c r="H62" s="173"/>
      <c r="I62" s="173"/>
      <c r="J62" s="173"/>
      <c r="K62" s="173"/>
      <c r="L62" s="173"/>
      <c r="M62" s="173"/>
      <c r="N62" s="173"/>
      <c r="O62" s="173"/>
      <c r="P62" s="173"/>
      <c r="Q62" s="173"/>
      <c r="R62" s="173"/>
    </row>
    <row r="63" spans="3:18" s="100" customFormat="1"/>
    <row r="64" spans="3:18" s="100" customFormat="1"/>
    <row r="65" s="100" customFormat="1"/>
    <row r="66" s="100" customFormat="1"/>
    <row r="67" s="100" customFormat="1"/>
    <row r="68" s="100" customFormat="1"/>
    <row r="69" s="100" customFormat="1"/>
    <row r="70" s="100" customFormat="1"/>
    <row r="71" s="100" customFormat="1"/>
    <row r="72" s="100" customFormat="1"/>
    <row r="73" s="100" customFormat="1"/>
    <row r="74" s="100" customFormat="1"/>
    <row r="75" s="100" customFormat="1"/>
    <row r="76" s="100" customFormat="1"/>
    <row r="77" s="100" customFormat="1"/>
    <row r="78" s="100" customFormat="1"/>
    <row r="79" s="100" customFormat="1"/>
    <row r="80" s="100" customFormat="1"/>
    <row r="81" s="100" customFormat="1"/>
    <row r="82" s="100" customFormat="1"/>
    <row r="83" s="100" customFormat="1"/>
    <row r="84" s="100" customFormat="1"/>
    <row r="85" s="100" customFormat="1"/>
    <row r="86" s="100" customFormat="1"/>
    <row r="87" s="100" customFormat="1"/>
    <row r="88" s="100" customFormat="1"/>
    <row r="89" s="100" customFormat="1"/>
    <row r="90" s="100" customFormat="1"/>
    <row r="91" s="100" customFormat="1"/>
    <row r="92" s="100" customFormat="1"/>
    <row r="93" s="100" customFormat="1"/>
    <row r="94" s="100" customFormat="1"/>
    <row r="95" s="100" customFormat="1"/>
    <row r="96" s="100" customFormat="1"/>
    <row r="97" s="100" customFormat="1"/>
    <row r="98" s="100" customFormat="1"/>
    <row r="99" s="100" customFormat="1"/>
    <row r="100" s="100" customFormat="1"/>
    <row r="101" s="100" customFormat="1"/>
    <row r="102" s="100" customFormat="1"/>
    <row r="103" s="100" customFormat="1"/>
    <row r="104" s="100" customFormat="1"/>
    <row r="105" s="100" customFormat="1"/>
    <row r="106" s="100" customFormat="1"/>
    <row r="107" s="100" customFormat="1"/>
    <row r="108" s="100" customFormat="1"/>
    <row r="109" s="100" customFormat="1"/>
    <row r="110" s="100" customFormat="1"/>
    <row r="111" s="100" customFormat="1"/>
    <row r="112" s="100" customFormat="1"/>
    <row r="113" s="100" customFormat="1"/>
    <row r="114" s="100" customFormat="1"/>
    <row r="115" s="100" customFormat="1"/>
    <row r="116" s="100" customFormat="1"/>
    <row r="117" s="100" customFormat="1"/>
    <row r="118" s="100" customFormat="1"/>
    <row r="119" s="100" customFormat="1"/>
    <row r="120" s="100" customFormat="1"/>
    <row r="121" s="100" customFormat="1"/>
    <row r="122" s="100" customFormat="1"/>
    <row r="123" s="100" customFormat="1"/>
    <row r="124" s="100" customFormat="1"/>
    <row r="125" s="100" customFormat="1"/>
    <row r="126" s="100" customFormat="1"/>
    <row r="127" s="100" customFormat="1"/>
    <row r="128" s="100" customFormat="1"/>
    <row r="129" s="100" customFormat="1"/>
    <row r="130" s="100" customFormat="1"/>
    <row r="131" s="100" customFormat="1"/>
    <row r="132" s="100" customFormat="1"/>
    <row r="133" s="100" customFormat="1"/>
    <row r="134" s="100" customFormat="1"/>
    <row r="135" s="100" customFormat="1"/>
    <row r="136" s="100" customFormat="1"/>
    <row r="137" s="100" customFormat="1"/>
    <row r="138" s="100" customFormat="1"/>
    <row r="139" s="100" customFormat="1"/>
    <row r="140" s="100" customFormat="1"/>
    <row r="141" s="100" customFormat="1"/>
    <row r="142" s="100" customFormat="1"/>
    <row r="143" s="100" customFormat="1"/>
    <row r="144" s="100" customFormat="1"/>
    <row r="145" s="100" customFormat="1"/>
    <row r="146" s="100" customFormat="1"/>
    <row r="147" s="100" customFormat="1"/>
    <row r="148" s="100" customFormat="1"/>
    <row r="149" s="100" customFormat="1"/>
    <row r="150" s="100" customFormat="1"/>
    <row r="151" s="100" customFormat="1"/>
    <row r="152" s="100" customFormat="1"/>
    <row r="153" s="100" customFormat="1"/>
    <row r="154" s="100" customFormat="1"/>
    <row r="155" s="100" customFormat="1"/>
    <row r="156" s="100" customFormat="1"/>
    <row r="157" s="100" customFormat="1"/>
    <row r="158" s="100" customFormat="1"/>
    <row r="159" s="100" customFormat="1"/>
    <row r="160" s="100" customFormat="1"/>
    <row r="161" s="100" customFormat="1"/>
    <row r="162" s="100" customFormat="1"/>
    <row r="163" s="100" customFormat="1"/>
    <row r="164" s="100" customFormat="1"/>
    <row r="165" s="100" customFormat="1"/>
    <row r="166" s="100" customFormat="1"/>
    <row r="167" s="100" customFormat="1"/>
    <row r="168" s="100" customFormat="1"/>
    <row r="169" s="100" customFormat="1"/>
    <row r="170" s="100" customFormat="1"/>
    <row r="171" s="100" customFormat="1"/>
    <row r="172" s="100" customFormat="1"/>
    <row r="173" s="100" customFormat="1"/>
    <row r="174" s="100" customFormat="1"/>
    <row r="175" s="100" customFormat="1"/>
    <row r="176" s="100" customFormat="1"/>
    <row r="177" s="100" customFormat="1"/>
    <row r="178" s="100" customFormat="1"/>
    <row r="179" s="100" customFormat="1"/>
    <row r="180" s="100" customFormat="1"/>
    <row r="181" s="100" customFormat="1"/>
    <row r="182" s="100" customFormat="1"/>
    <row r="183" s="100" customFormat="1"/>
    <row r="184" s="100" customFormat="1"/>
    <row r="185" s="100" customFormat="1"/>
    <row r="186" s="100" customFormat="1"/>
    <row r="187" s="100" customFormat="1"/>
    <row r="188" s="100" customFormat="1"/>
    <row r="189" s="100" customFormat="1"/>
    <row r="190" s="100" customFormat="1"/>
    <row r="191" s="100" customFormat="1"/>
    <row r="192" s="100" customFormat="1"/>
    <row r="193" s="100" customFormat="1"/>
    <row r="194" s="100" customFormat="1"/>
    <row r="195" s="100" customFormat="1"/>
    <row r="196" s="100" customFormat="1"/>
    <row r="197" s="100" customFormat="1"/>
    <row r="198" s="100" customFormat="1"/>
    <row r="199" s="100" customFormat="1"/>
    <row r="200" s="100" customFormat="1"/>
    <row r="201" s="100" customFormat="1"/>
    <row r="202" s="100" customFormat="1"/>
    <row r="203" s="100" customFormat="1"/>
    <row r="204" s="100" customFormat="1"/>
    <row r="205" s="100" customFormat="1"/>
    <row r="206" s="100" customFormat="1"/>
    <row r="207" s="100" customFormat="1"/>
    <row r="208" s="100" customFormat="1"/>
    <row r="209" s="100" customFormat="1"/>
    <row r="210" s="100" customFormat="1"/>
    <row r="211" s="100" customFormat="1"/>
    <row r="212" s="100" customFormat="1"/>
    <row r="213" s="100" customFormat="1"/>
    <row r="214" s="100" customFormat="1"/>
    <row r="215" s="100" customFormat="1"/>
    <row r="216" s="100" customFormat="1"/>
    <row r="217" s="100" customFormat="1"/>
    <row r="218" s="100" customFormat="1"/>
    <row r="219" s="100" customFormat="1"/>
    <row r="220" s="100" customFormat="1"/>
    <row r="221" s="100" customFormat="1"/>
    <row r="222" s="100" customFormat="1"/>
    <row r="223" s="100" customFormat="1"/>
    <row r="224" s="100" customFormat="1"/>
    <row r="225" s="100" customFormat="1"/>
    <row r="226" s="100" customFormat="1"/>
    <row r="227" s="100" customFormat="1"/>
    <row r="228" s="100" customFormat="1"/>
    <row r="229" s="100" customFormat="1"/>
    <row r="230" s="100" customFormat="1"/>
    <row r="231" s="100" customFormat="1"/>
    <row r="232" s="100" customFormat="1"/>
    <row r="233" s="100" customFormat="1"/>
    <row r="234" s="100" customFormat="1"/>
    <row r="235" s="100" customFormat="1"/>
    <row r="236" s="100" customFormat="1"/>
    <row r="237" s="100" customFormat="1"/>
    <row r="238" s="100" customFormat="1"/>
    <row r="239" s="100" customFormat="1"/>
    <row r="240" s="100" customFormat="1"/>
    <row r="241" s="100" customFormat="1"/>
    <row r="242" s="100" customFormat="1"/>
    <row r="243" s="100" customFormat="1"/>
    <row r="244" s="100" customFormat="1"/>
    <row r="245" s="100" customFormat="1"/>
    <row r="246" s="100" customFormat="1"/>
    <row r="247" s="100" customFormat="1"/>
    <row r="248" s="100" customFormat="1"/>
    <row r="249" s="100" customFormat="1"/>
    <row r="250" s="100" customFormat="1"/>
    <row r="251" s="100" customFormat="1"/>
    <row r="252" s="100" customFormat="1"/>
    <row r="253" s="100" customFormat="1"/>
    <row r="254" s="100" customFormat="1"/>
    <row r="255" s="100" customFormat="1"/>
    <row r="256" s="100" customFormat="1"/>
    <row r="257" s="100" customFormat="1"/>
    <row r="258" s="100" customFormat="1"/>
    <row r="259" s="100" customFormat="1"/>
    <row r="260" s="100" customFormat="1"/>
    <row r="261" s="100" customFormat="1"/>
    <row r="262" s="100" customFormat="1"/>
    <row r="263" s="100" customFormat="1"/>
    <row r="264" s="100" customFormat="1"/>
    <row r="265" s="100" customFormat="1"/>
    <row r="266" s="100" customFormat="1"/>
    <row r="267" s="100" customFormat="1"/>
    <row r="268" s="100" customFormat="1"/>
    <row r="269" s="100" customFormat="1"/>
    <row r="270" s="100" customFormat="1"/>
    <row r="271" s="100" customFormat="1"/>
    <row r="272" s="100" customFormat="1"/>
    <row r="273" s="100" customFormat="1"/>
    <row r="274" s="100" customFormat="1"/>
    <row r="275" s="100" customFormat="1"/>
    <row r="276" s="100" customFormat="1"/>
    <row r="277" s="100" customFormat="1"/>
    <row r="278" s="100" customFormat="1"/>
    <row r="279" s="100" customFormat="1"/>
    <row r="280" s="100" customFormat="1"/>
    <row r="281" s="100" customFormat="1"/>
    <row r="282" s="100" customFormat="1"/>
    <row r="283" s="100" customFormat="1"/>
    <row r="284" s="100" customFormat="1"/>
    <row r="285" s="100" customFormat="1"/>
    <row r="286" s="100" customFormat="1"/>
    <row r="287" s="100" customFormat="1"/>
    <row r="288" s="100" customFormat="1"/>
    <row r="289" s="100" customFormat="1"/>
    <row r="290" s="100" customFormat="1"/>
    <row r="291" s="100" customFormat="1"/>
    <row r="292" s="100" customFormat="1"/>
    <row r="293" s="100" customFormat="1"/>
    <row r="294" s="100" customFormat="1"/>
    <row r="295" s="100" customFormat="1"/>
    <row r="296" s="100" customFormat="1"/>
    <row r="297" s="100" customFormat="1"/>
    <row r="298" s="100" customFormat="1"/>
    <row r="299" s="100" customFormat="1"/>
    <row r="300" s="100" customFormat="1"/>
    <row r="301" s="100" customFormat="1"/>
    <row r="302" s="100" customFormat="1"/>
    <row r="303" s="100" customFormat="1"/>
    <row r="304" s="100" customFormat="1"/>
    <row r="305" s="100" customFormat="1"/>
    <row r="306" s="100" customFormat="1"/>
    <row r="307" s="100" customFormat="1"/>
    <row r="308" s="100" customFormat="1"/>
    <row r="309" s="100" customFormat="1"/>
    <row r="310" s="100" customFormat="1"/>
    <row r="311" s="100" customFormat="1"/>
    <row r="312" s="100" customFormat="1"/>
    <row r="313" s="100" customFormat="1"/>
    <row r="314" s="100" customFormat="1"/>
    <row r="315" s="100" customFormat="1"/>
    <row r="316" s="100" customFormat="1"/>
    <row r="317" s="100" customFormat="1"/>
    <row r="318" s="100" customFormat="1"/>
    <row r="319" s="100" customFormat="1"/>
    <row r="320" s="100" customFormat="1"/>
    <row r="321" s="100" customFormat="1"/>
    <row r="322" s="100" customFormat="1"/>
    <row r="323" s="100" customFormat="1"/>
    <row r="324" s="100" customFormat="1"/>
    <row r="325" s="100" customFormat="1"/>
    <row r="326" s="100" customFormat="1"/>
    <row r="327" s="100" customFormat="1"/>
    <row r="328" s="100" customFormat="1"/>
    <row r="329" s="100" customFormat="1"/>
    <row r="330" s="100" customFormat="1"/>
    <row r="331" s="100" customFormat="1"/>
    <row r="332" s="100" customFormat="1"/>
    <row r="333" s="100" customFormat="1"/>
    <row r="334" s="100" customFormat="1"/>
    <row r="335" s="100" customFormat="1"/>
    <row r="336" s="100" customFormat="1"/>
    <row r="337" s="100" customFormat="1"/>
    <row r="338" s="100" customFormat="1"/>
    <row r="339" s="100" customFormat="1"/>
    <row r="340" s="100" customFormat="1"/>
    <row r="341" s="100" customFormat="1"/>
    <row r="342" s="100" customFormat="1"/>
    <row r="343" s="100" customFormat="1"/>
    <row r="344" s="100" customFormat="1"/>
    <row r="345" s="100" customFormat="1"/>
    <row r="346" s="100" customFormat="1"/>
    <row r="347" s="100" customFormat="1"/>
    <row r="348" s="100" customFormat="1"/>
    <row r="349" s="100" customFormat="1"/>
    <row r="350" s="100" customFormat="1"/>
    <row r="351" s="100" customFormat="1"/>
    <row r="352" s="100" customFormat="1"/>
    <row r="353" s="100" customFormat="1"/>
    <row r="354" s="100" customFormat="1"/>
    <row r="355" s="100" customFormat="1"/>
    <row r="356" s="100" customFormat="1"/>
    <row r="357" s="100" customFormat="1"/>
    <row r="358" s="100" customFormat="1"/>
    <row r="359" s="100" customFormat="1"/>
    <row r="360" s="100" customFormat="1"/>
    <row r="361" s="100" customFormat="1"/>
    <row r="362" s="100" customFormat="1"/>
    <row r="363" s="100" customFormat="1"/>
    <row r="364" s="100" customFormat="1"/>
    <row r="365" s="100" customFormat="1"/>
    <row r="366" s="100" customFormat="1"/>
    <row r="367" s="100" customFormat="1"/>
    <row r="368" s="100" customFormat="1"/>
    <row r="369" s="100" customFormat="1"/>
    <row r="370" s="100" customFormat="1"/>
    <row r="371" s="100" customFormat="1"/>
    <row r="372" s="100" customFormat="1"/>
    <row r="373" s="100" customFormat="1"/>
    <row r="374" s="100" customFormat="1"/>
    <row r="375" s="100" customFormat="1"/>
    <row r="376" s="100" customFormat="1"/>
    <row r="377" s="100" customFormat="1"/>
    <row r="378" s="100" customFormat="1"/>
    <row r="379" s="100" customFormat="1"/>
    <row r="380" s="100" customFormat="1"/>
    <row r="381" s="100" customFormat="1"/>
    <row r="382" s="100" customFormat="1"/>
    <row r="383" s="100" customFormat="1"/>
    <row r="384" s="100" customFormat="1"/>
    <row r="385" s="100" customFormat="1"/>
    <row r="386" s="100" customFormat="1"/>
    <row r="387" s="100" customFormat="1"/>
    <row r="388" s="100" customFormat="1"/>
    <row r="389" s="100" customFormat="1"/>
    <row r="390" s="100" customFormat="1"/>
    <row r="391" s="100" customFormat="1"/>
    <row r="392" s="100" customFormat="1"/>
    <row r="393" s="100" customFormat="1"/>
    <row r="394" s="100" customFormat="1"/>
    <row r="395" s="100" customFormat="1"/>
    <row r="396" s="100" customFormat="1"/>
    <row r="397" s="100" customFormat="1"/>
    <row r="398" s="100" customFormat="1"/>
    <row r="399" s="100" customFormat="1"/>
    <row r="400" s="100" customFormat="1"/>
    <row r="401" s="100" customFormat="1"/>
    <row r="402" s="100" customFormat="1"/>
    <row r="403" s="100" customFormat="1"/>
    <row r="404" s="100" customFormat="1"/>
    <row r="405" s="100" customFormat="1"/>
    <row r="406" s="100" customFormat="1"/>
    <row r="407" s="100" customFormat="1"/>
    <row r="408" s="100" customFormat="1"/>
    <row r="409" s="100" customFormat="1"/>
    <row r="410" s="100" customFormat="1"/>
    <row r="411" s="100" customFormat="1"/>
    <row r="412" s="100" customFormat="1"/>
    <row r="413" s="100" customFormat="1"/>
    <row r="414" s="100" customFormat="1"/>
    <row r="415" s="100" customFormat="1"/>
    <row r="416" s="100" customFormat="1"/>
    <row r="417" s="100" customFormat="1"/>
    <row r="418" s="100" customFormat="1"/>
    <row r="419" s="100" customFormat="1"/>
    <row r="420" s="100" customFormat="1"/>
    <row r="421" s="100" customFormat="1"/>
    <row r="422" s="100" customFormat="1"/>
    <row r="423" s="100" customFormat="1"/>
    <row r="424" s="100" customFormat="1"/>
    <row r="425" s="100" customFormat="1"/>
    <row r="426" s="100" customFormat="1"/>
    <row r="427" s="100" customFormat="1"/>
    <row r="428" s="100" customFormat="1"/>
    <row r="429" s="100" customFormat="1"/>
    <row r="430" s="100" customFormat="1"/>
    <row r="431" s="100" customFormat="1"/>
    <row r="432" s="100" customFormat="1"/>
    <row r="433" s="100" customFormat="1"/>
    <row r="434" s="100" customFormat="1"/>
    <row r="435" s="100" customFormat="1"/>
    <row r="436" s="100" customFormat="1"/>
    <row r="437" s="100" customFormat="1"/>
    <row r="438" s="100" customFormat="1"/>
    <row r="439" s="100" customFormat="1"/>
    <row r="440" s="100" customFormat="1"/>
    <row r="441" s="100" customFormat="1"/>
    <row r="442" s="100" customFormat="1"/>
    <row r="443" s="100" customFormat="1"/>
    <row r="444" s="100" customFormat="1"/>
    <row r="445" s="100" customFormat="1"/>
    <row r="446" s="100" customFormat="1"/>
    <row r="447" s="100" customFormat="1"/>
    <row r="448" s="100" customFormat="1"/>
    <row r="449" s="100" customFormat="1"/>
    <row r="450" s="100" customFormat="1"/>
    <row r="451" s="100" customFormat="1"/>
    <row r="452" s="100" customFormat="1"/>
    <row r="453" s="100" customFormat="1"/>
    <row r="454" s="100" customFormat="1"/>
    <row r="455" s="100" customFormat="1"/>
    <row r="456" s="100" customFormat="1"/>
    <row r="457" s="100" customFormat="1"/>
    <row r="458" s="100" customFormat="1"/>
    <row r="459" s="100" customFormat="1"/>
    <row r="460" s="100" customFormat="1"/>
    <row r="461" s="100" customFormat="1"/>
    <row r="462" s="100" customFormat="1"/>
    <row r="463" s="100" customFormat="1"/>
    <row r="464" s="100" customFormat="1"/>
    <row r="465" s="100" customFormat="1"/>
    <row r="466" s="100" customFormat="1"/>
    <row r="467" s="100" customFormat="1"/>
    <row r="468" s="100" customFormat="1"/>
    <row r="469" s="100" customFormat="1"/>
    <row r="470" s="100" customFormat="1"/>
    <row r="471" s="100" customFormat="1"/>
    <row r="472" s="100" customFormat="1"/>
    <row r="473" s="100" customFormat="1"/>
    <row r="474" s="100" customFormat="1"/>
    <row r="475" s="100" customFormat="1"/>
    <row r="476" s="100" customFormat="1"/>
    <row r="477" s="100" customFormat="1"/>
    <row r="478" s="100" customFormat="1"/>
    <row r="479" s="100" customFormat="1"/>
    <row r="480" s="100" customFormat="1"/>
    <row r="481" s="100" customFormat="1"/>
    <row r="482" s="100" customFormat="1"/>
    <row r="483" s="100" customFormat="1"/>
    <row r="484" s="100" customFormat="1"/>
    <row r="485" s="100" customFormat="1"/>
    <row r="486" s="100" customFormat="1"/>
    <row r="487" s="100" customFormat="1"/>
    <row r="488" s="100" customFormat="1"/>
    <row r="489" s="100" customFormat="1"/>
    <row r="490" s="100" customFormat="1"/>
    <row r="491" s="100" customFormat="1"/>
    <row r="492" s="100" customFormat="1"/>
    <row r="493" s="100" customFormat="1"/>
    <row r="494" s="100" customFormat="1"/>
    <row r="495" s="100" customFormat="1"/>
    <row r="496" s="100" customFormat="1"/>
    <row r="497" s="100" customFormat="1"/>
    <row r="498" s="100" customFormat="1"/>
    <row r="499" s="100" customFormat="1"/>
    <row r="500" s="100" customFormat="1"/>
    <row r="501" s="100" customFormat="1"/>
    <row r="502" s="100" customFormat="1"/>
    <row r="503" s="100" customFormat="1"/>
    <row r="504" s="100" customFormat="1"/>
    <row r="505" s="100" customFormat="1"/>
    <row r="506" s="100" customFormat="1"/>
    <row r="507" s="100" customFormat="1"/>
    <row r="508" s="100" customFormat="1"/>
    <row r="509" s="100" customFormat="1"/>
    <row r="510" s="100" customFormat="1"/>
    <row r="511" s="100" customFormat="1"/>
    <row r="512" s="100" customFormat="1"/>
    <row r="513" s="100" customFormat="1"/>
    <row r="514" s="100" customFormat="1"/>
    <row r="515" s="100" customFormat="1"/>
    <row r="516" s="100" customFormat="1"/>
    <row r="517" s="100" customFormat="1"/>
    <row r="518" s="100" customFormat="1"/>
    <row r="519" s="100" customFormat="1"/>
    <row r="520" s="100" customFormat="1"/>
    <row r="521" s="100" customFormat="1"/>
    <row r="522" s="100" customFormat="1"/>
    <row r="523" s="100" customFormat="1"/>
    <row r="524" s="100" customFormat="1"/>
    <row r="525" s="100" customFormat="1"/>
    <row r="526" s="100" customFormat="1"/>
    <row r="527" s="100" customFormat="1"/>
    <row r="528" s="100" customFormat="1"/>
    <row r="529" s="100" customFormat="1"/>
    <row r="530" s="100" customFormat="1"/>
    <row r="531" s="100" customFormat="1"/>
    <row r="532" s="100" customFormat="1"/>
    <row r="533" s="100" customFormat="1"/>
    <row r="534" s="100" customFormat="1"/>
    <row r="535" s="100" customFormat="1"/>
    <row r="536" s="100" customFormat="1"/>
    <row r="537" s="100" customFormat="1"/>
    <row r="538" s="100" customFormat="1"/>
    <row r="539" s="100" customFormat="1"/>
    <row r="540" s="100" customFormat="1"/>
    <row r="541" s="100" customFormat="1"/>
    <row r="542" s="100" customFormat="1"/>
    <row r="543" s="100" customFormat="1"/>
    <row r="544" s="100" customFormat="1"/>
    <row r="545" s="100" customFormat="1"/>
    <row r="546" s="100" customFormat="1"/>
    <row r="547" s="100" customFormat="1"/>
    <row r="548" s="100" customFormat="1"/>
    <row r="549" s="100" customFormat="1"/>
    <row r="550" s="100" customFormat="1"/>
    <row r="551" s="100" customFormat="1"/>
    <row r="552" s="100" customFormat="1"/>
    <row r="553" s="100" customFormat="1"/>
    <row r="554" s="100" customFormat="1"/>
    <row r="555" s="100" customFormat="1"/>
    <row r="556" s="100" customFormat="1"/>
    <row r="557" s="100" customFormat="1"/>
    <row r="558" s="100" customFormat="1"/>
    <row r="559" s="100" customFormat="1"/>
    <row r="560" s="100" customFormat="1"/>
    <row r="561" s="100" customFormat="1"/>
    <row r="562" s="100" customFormat="1"/>
    <row r="563" s="100" customFormat="1"/>
    <row r="564" s="100" customFormat="1"/>
    <row r="565" s="100" customFormat="1"/>
    <row r="566" s="100" customFormat="1"/>
    <row r="567" s="100" customFormat="1"/>
    <row r="568" s="100" customFormat="1"/>
    <row r="569" s="100" customFormat="1"/>
    <row r="570" s="100" customFormat="1"/>
    <row r="571" s="100" customFormat="1"/>
    <row r="572" s="100" customFormat="1"/>
    <row r="573" s="100" customFormat="1"/>
    <row r="574" s="100" customFormat="1"/>
    <row r="575" s="100" customFormat="1"/>
    <row r="576" s="100" customFormat="1"/>
    <row r="577" s="100" customFormat="1"/>
    <row r="578" s="100" customFormat="1"/>
    <row r="579" s="100" customFormat="1"/>
    <row r="580" s="100" customFormat="1"/>
    <row r="581" s="100" customFormat="1"/>
    <row r="582" s="100" customFormat="1"/>
    <row r="583" s="100" customFormat="1"/>
    <row r="584" s="100" customFormat="1"/>
    <row r="585" s="100" customFormat="1"/>
    <row r="586" s="100" customFormat="1"/>
    <row r="587" s="100" customFormat="1"/>
    <row r="588" s="100" customFormat="1"/>
    <row r="589" s="100" customFormat="1"/>
    <row r="590" s="100" customFormat="1"/>
    <row r="591" s="100" customFormat="1"/>
    <row r="592" s="100" customFormat="1"/>
    <row r="593" s="100" customFormat="1"/>
    <row r="594" s="100" customFormat="1"/>
    <row r="595" s="100" customFormat="1"/>
    <row r="596" s="100" customFormat="1"/>
    <row r="597" s="100" customFormat="1"/>
    <row r="598" s="100" customFormat="1"/>
    <row r="599" s="100" customFormat="1"/>
    <row r="600" s="100" customFormat="1"/>
    <row r="601" s="100" customFormat="1"/>
    <row r="602" s="100" customFormat="1"/>
    <row r="603" s="100" customFormat="1"/>
    <row r="604" s="100" customFormat="1"/>
    <row r="605" s="100" customFormat="1"/>
    <row r="606" s="100" customFormat="1"/>
    <row r="607" s="100" customFormat="1"/>
    <row r="608" s="100" customFormat="1"/>
    <row r="609" s="100" customFormat="1"/>
    <row r="610" s="100" customFormat="1"/>
    <row r="611" s="100" customFormat="1"/>
    <row r="612" s="100" customFormat="1"/>
    <row r="613" s="100" customFormat="1"/>
    <row r="614" s="100" customFormat="1"/>
    <row r="615" s="100" customFormat="1"/>
    <row r="616" s="100" customFormat="1"/>
    <row r="617" s="100" customFormat="1"/>
    <row r="618" s="100" customFormat="1"/>
    <row r="619" s="100" customFormat="1"/>
    <row r="620" s="100" customFormat="1"/>
    <row r="621" s="100" customFormat="1"/>
    <row r="622" s="100" customFormat="1"/>
    <row r="623" s="100" customFormat="1"/>
    <row r="624" s="100" customFormat="1"/>
    <row r="625" s="100" customFormat="1"/>
    <row r="626" s="100" customFormat="1"/>
    <row r="627" s="100" customFormat="1"/>
    <row r="628" s="100" customFormat="1"/>
    <row r="629" s="100" customFormat="1"/>
    <row r="630" s="100" customFormat="1"/>
    <row r="631" s="100" customFormat="1"/>
    <row r="632" s="100" customFormat="1"/>
    <row r="633" s="100" customFormat="1"/>
    <row r="634" s="100" customFormat="1"/>
    <row r="635" s="100" customFormat="1"/>
    <row r="636" s="100" customFormat="1"/>
    <row r="637" s="100" customFormat="1"/>
    <row r="638" s="100" customFormat="1"/>
    <row r="639" s="100" customFormat="1"/>
    <row r="640" s="100" customFormat="1"/>
    <row r="641" s="100" customFormat="1"/>
    <row r="642" s="100" customFormat="1"/>
    <row r="643" s="100" customFormat="1"/>
    <row r="644" s="100" customFormat="1"/>
    <row r="645" s="100" customFormat="1"/>
    <row r="646" s="100" customFormat="1"/>
    <row r="647" s="100" customFormat="1"/>
    <row r="648" s="100" customFormat="1"/>
    <row r="649" s="100" customFormat="1"/>
    <row r="650" s="100" customFormat="1"/>
    <row r="651" s="100" customFormat="1"/>
    <row r="652" s="100" customFormat="1"/>
    <row r="653" s="100" customFormat="1"/>
    <row r="654" s="100" customFormat="1"/>
    <row r="655" s="100" customFormat="1"/>
    <row r="656" s="100" customFormat="1"/>
    <row r="657" s="100" customFormat="1"/>
    <row r="658" s="100" customFormat="1"/>
    <row r="659" s="100" customFormat="1"/>
    <row r="660" s="100" customFormat="1"/>
    <row r="661" s="100" customFormat="1"/>
    <row r="662" s="100" customFormat="1"/>
    <row r="663" s="100" customFormat="1"/>
    <row r="664" s="100" customFormat="1"/>
    <row r="665" s="100" customFormat="1"/>
    <row r="666" s="100" customFormat="1"/>
    <row r="667" s="100" customFormat="1"/>
    <row r="668" s="100" customFormat="1"/>
    <row r="669" s="100" customFormat="1"/>
    <row r="670" s="100" customFormat="1"/>
    <row r="671" s="100" customFormat="1"/>
    <row r="672" s="100" customFormat="1"/>
    <row r="673" s="100" customFormat="1"/>
    <row r="674" s="100" customFormat="1"/>
    <row r="675" s="100" customFormat="1"/>
    <row r="676" s="100" customFormat="1"/>
    <row r="677" s="100" customFormat="1"/>
    <row r="678" s="100" customFormat="1"/>
    <row r="679" s="100" customFormat="1"/>
    <row r="680" s="100" customFormat="1"/>
    <row r="681" s="100" customFormat="1"/>
    <row r="682" s="100" customFormat="1"/>
    <row r="683" s="100" customFormat="1"/>
    <row r="684" s="100" customFormat="1"/>
    <row r="685" s="100" customFormat="1"/>
    <row r="686" s="100" customFormat="1"/>
    <row r="687" s="100" customFormat="1"/>
    <row r="688" s="100" customFormat="1"/>
    <row r="689" s="100" customFormat="1"/>
    <row r="690" s="100" customFormat="1"/>
    <row r="691" s="100" customFormat="1"/>
    <row r="692" s="100" customFormat="1"/>
    <row r="693" s="100" customFormat="1"/>
    <row r="694" s="100" customFormat="1"/>
    <row r="695" s="100" customFormat="1"/>
    <row r="696" s="100" customFormat="1"/>
    <row r="697" s="100" customFormat="1"/>
    <row r="698" s="100" customFormat="1"/>
    <row r="699" s="100" customFormat="1"/>
    <row r="700" s="100" customFormat="1"/>
    <row r="701" s="100" customFormat="1"/>
    <row r="702" s="100" customFormat="1"/>
    <row r="703" s="100" customFormat="1"/>
    <row r="704" s="100" customFormat="1"/>
    <row r="705" s="100" customFormat="1"/>
    <row r="706" s="100" customFormat="1"/>
    <row r="707" s="100" customFormat="1"/>
    <row r="708" s="100" customFormat="1"/>
    <row r="709" s="100" customFormat="1"/>
    <row r="710" s="100" customFormat="1"/>
    <row r="711" s="100" customFormat="1"/>
    <row r="712" s="100" customFormat="1"/>
    <row r="713" s="100" customFormat="1"/>
    <row r="714" s="100" customFormat="1"/>
    <row r="715" s="100" customFormat="1"/>
    <row r="716" s="100" customFormat="1"/>
    <row r="717" s="100" customFormat="1"/>
    <row r="718" s="100" customFormat="1"/>
    <row r="719" s="100" customFormat="1"/>
    <row r="720" s="100" customFormat="1"/>
    <row r="721" s="100" customFormat="1"/>
    <row r="722" s="100" customFormat="1"/>
    <row r="723" s="100" customFormat="1"/>
    <row r="724" s="100" customFormat="1"/>
    <row r="725" s="100" customFormat="1"/>
    <row r="726" s="100" customFormat="1"/>
    <row r="727" s="100" customFormat="1"/>
    <row r="728" s="100" customFormat="1"/>
    <row r="729" s="100" customFormat="1"/>
    <row r="730" s="100" customFormat="1"/>
    <row r="731" s="100" customFormat="1"/>
    <row r="732" s="100" customFormat="1"/>
    <row r="733" s="100" customFormat="1"/>
    <row r="734" s="100" customFormat="1"/>
    <row r="735" s="100" customFormat="1"/>
    <row r="736" s="100" customFormat="1"/>
    <row r="737" s="100" customFormat="1"/>
    <row r="738" s="100" customFormat="1"/>
    <row r="739" s="100" customFormat="1"/>
    <row r="740" s="100" customFormat="1"/>
    <row r="741" s="100" customFormat="1"/>
    <row r="742" s="100" customFormat="1"/>
    <row r="743" s="100" customFormat="1"/>
    <row r="744" s="100" customFormat="1"/>
    <row r="745" s="100" customFormat="1"/>
    <row r="746" s="100" customFormat="1"/>
    <row r="747" s="100" customFormat="1"/>
    <row r="748" s="100" customFormat="1"/>
    <row r="749" s="100" customFormat="1"/>
    <row r="750" s="100" customFormat="1"/>
    <row r="751" s="100" customFormat="1"/>
    <row r="752" s="100" customFormat="1"/>
    <row r="753" s="100" customFormat="1"/>
    <row r="754" s="100" customFormat="1"/>
    <row r="755" s="100" customFormat="1"/>
    <row r="756" s="100" customFormat="1"/>
    <row r="757" s="100" customFormat="1"/>
    <row r="758" s="100" customFormat="1"/>
    <row r="759" s="100" customFormat="1"/>
    <row r="760" s="100" customFormat="1"/>
    <row r="761" s="100" customFormat="1"/>
    <row r="762" s="100" customFormat="1"/>
    <row r="763" s="100" customFormat="1"/>
    <row r="764" s="100" customFormat="1"/>
    <row r="765" s="100" customFormat="1"/>
    <row r="766" s="100" customFormat="1"/>
    <row r="767" s="100" customFormat="1"/>
    <row r="768" s="100" customFormat="1"/>
    <row r="769" s="100" customFormat="1"/>
    <row r="770" s="100" customFormat="1"/>
    <row r="771" s="100" customFormat="1"/>
    <row r="772" s="100" customFormat="1"/>
    <row r="773" s="100" customFormat="1"/>
    <row r="774" s="100" customFormat="1"/>
    <row r="775" s="100" customFormat="1"/>
    <row r="776" s="100" customFormat="1"/>
    <row r="777" s="100" customFormat="1"/>
    <row r="778" s="100" customFormat="1"/>
    <row r="779" s="100" customFormat="1"/>
    <row r="780" s="100" customFormat="1"/>
    <row r="781" s="100" customFormat="1"/>
    <row r="782" s="100" customFormat="1"/>
    <row r="783" s="100" customFormat="1"/>
    <row r="784" s="100" customFormat="1"/>
    <row r="785" s="100" customFormat="1"/>
    <row r="786" s="100" customFormat="1"/>
    <row r="787" s="100" customFormat="1"/>
    <row r="788" s="100" customFormat="1"/>
    <row r="789" s="100" customFormat="1"/>
    <row r="790" s="100" customFormat="1"/>
    <row r="791" s="100" customFormat="1"/>
    <row r="792" s="100" customFormat="1"/>
    <row r="793" s="100" customFormat="1"/>
    <row r="794" s="100" customFormat="1"/>
    <row r="795" s="100" customFormat="1"/>
    <row r="796" s="100" customFormat="1"/>
    <row r="797" s="100" customFormat="1"/>
    <row r="798" s="100" customFormat="1"/>
    <row r="799" s="100" customFormat="1"/>
    <row r="800" s="100" customFormat="1"/>
    <row r="801" s="100" customFormat="1"/>
    <row r="802" s="100" customFormat="1"/>
    <row r="803" s="100" customFormat="1"/>
    <row r="804" s="100" customFormat="1"/>
    <row r="805" s="100" customFormat="1"/>
    <row r="806" s="100" customFormat="1"/>
    <row r="807" s="100" customFormat="1"/>
    <row r="808" s="100" customFormat="1"/>
    <row r="809" s="100" customFormat="1"/>
    <row r="810" s="100" customFormat="1"/>
    <row r="811" s="100" customFormat="1"/>
    <row r="812" s="100" customFormat="1"/>
    <row r="813" s="100" customFormat="1"/>
    <row r="814" s="100" customFormat="1"/>
    <row r="815" s="100" customFormat="1"/>
    <row r="816" s="100" customFormat="1"/>
    <row r="817" s="100" customFormat="1"/>
    <row r="818" s="100" customFormat="1"/>
    <row r="819" s="100" customFormat="1"/>
    <row r="820" s="100" customFormat="1"/>
    <row r="821" s="100" customFormat="1"/>
    <row r="822" s="100" customFormat="1"/>
    <row r="823" s="100" customFormat="1"/>
    <row r="824" s="100" customFormat="1"/>
    <row r="825" s="100" customFormat="1"/>
    <row r="826" s="100" customFormat="1"/>
    <row r="827" s="100" customFormat="1"/>
    <row r="828" s="100" customFormat="1"/>
    <row r="829" s="100" customFormat="1"/>
    <row r="830" s="100" customFormat="1"/>
    <row r="831" s="100" customFormat="1"/>
    <row r="832" s="100" customFormat="1"/>
    <row r="833" s="100" customFormat="1"/>
    <row r="834" s="100" customFormat="1"/>
    <row r="835" s="100" customFormat="1"/>
    <row r="836" s="100" customFormat="1"/>
    <row r="837" s="100" customFormat="1"/>
    <row r="838" s="100" customFormat="1"/>
    <row r="839" s="100" customFormat="1"/>
    <row r="840" s="100" customFormat="1"/>
    <row r="841" s="100" customFormat="1"/>
    <row r="842" s="100" customFormat="1"/>
    <row r="843" s="100" customFormat="1"/>
    <row r="844" s="100" customFormat="1"/>
    <row r="845" s="100" customFormat="1"/>
    <row r="846" s="100" customFormat="1"/>
    <row r="847" s="100" customFormat="1"/>
    <row r="848" s="100" customFormat="1"/>
    <row r="849" s="100" customFormat="1"/>
    <row r="850" s="100" customFormat="1"/>
    <row r="851" s="100" customFormat="1"/>
    <row r="852" s="100" customFormat="1"/>
    <row r="853" s="100" customFormat="1"/>
    <row r="854" s="100" customFormat="1"/>
    <row r="855" s="100" customFormat="1"/>
    <row r="856" s="100" customFormat="1"/>
    <row r="857" s="100" customFormat="1"/>
    <row r="858" s="100" customFormat="1"/>
    <row r="859" s="100" customFormat="1"/>
    <row r="860" s="100" customFormat="1"/>
    <row r="861" s="100" customFormat="1"/>
    <row r="862" s="100" customFormat="1"/>
    <row r="863" s="100" customFormat="1"/>
    <row r="864" s="100" customFormat="1"/>
    <row r="865" s="100" customFormat="1"/>
    <row r="866" s="100" customFormat="1"/>
    <row r="867" s="100" customFormat="1"/>
    <row r="868" s="100" customFormat="1"/>
    <row r="869" s="100" customFormat="1"/>
    <row r="870" s="100" customFormat="1"/>
    <row r="871" s="100" customFormat="1"/>
    <row r="872" s="100" customFormat="1"/>
    <row r="873" s="100" customFormat="1"/>
    <row r="874" s="100" customFormat="1"/>
    <row r="875" s="100" customFormat="1"/>
    <row r="876" s="100" customFormat="1"/>
    <row r="877" s="100" customFormat="1"/>
    <row r="878" s="100" customFormat="1"/>
    <row r="879" s="100" customFormat="1"/>
    <row r="880" s="100" customFormat="1"/>
    <row r="881" s="100" customFormat="1"/>
    <row r="882" s="100" customFormat="1"/>
    <row r="883" s="100" customFormat="1"/>
    <row r="884" s="100" customFormat="1"/>
    <row r="885" s="100" customFormat="1"/>
    <row r="886" s="100" customFormat="1"/>
    <row r="887" s="100" customFormat="1"/>
    <row r="888" s="100" customFormat="1"/>
    <row r="889" s="100" customFormat="1"/>
    <row r="890" s="100" customFormat="1"/>
    <row r="891" s="100" customFormat="1"/>
    <row r="892" s="100" customFormat="1"/>
    <row r="893" s="100" customFormat="1"/>
    <row r="894" s="100" customFormat="1"/>
    <row r="895" s="100" customFormat="1"/>
    <row r="896" s="100" customFormat="1"/>
    <row r="897" s="100" customFormat="1"/>
    <row r="898" s="100" customFormat="1"/>
    <row r="899" s="100" customFormat="1"/>
    <row r="900" s="100" customFormat="1"/>
    <row r="901" s="100" customFormat="1"/>
    <row r="902" s="100" customFormat="1"/>
    <row r="903" s="100" customFormat="1"/>
    <row r="904" s="100" customFormat="1"/>
    <row r="905" s="100" customFormat="1"/>
    <row r="906" s="100" customFormat="1"/>
    <row r="907" s="100" customFormat="1"/>
    <row r="908" s="100" customFormat="1"/>
    <row r="909" s="100" customFormat="1"/>
    <row r="910" s="100" customFormat="1"/>
    <row r="911" s="100" customFormat="1"/>
    <row r="912" s="100" customFormat="1"/>
    <row r="913" s="100" customFormat="1"/>
    <row r="914" s="100" customFormat="1"/>
    <row r="915" s="100" customFormat="1"/>
    <row r="916" s="100" customFormat="1"/>
    <row r="917" s="100" customFormat="1"/>
    <row r="918" s="100" customFormat="1"/>
    <row r="919" s="100" customFormat="1"/>
    <row r="920" s="100" customFormat="1"/>
    <row r="921" s="100" customFormat="1"/>
    <row r="922" s="100" customFormat="1"/>
    <row r="923" s="100" customFormat="1"/>
    <row r="924" s="100" customFormat="1"/>
    <row r="925" s="100" customFormat="1"/>
    <row r="926" s="100" customFormat="1"/>
    <row r="927" s="100" customFormat="1"/>
    <row r="928" s="100" customFormat="1"/>
    <row r="929" s="100" customFormat="1"/>
    <row r="930" s="100" customFormat="1"/>
    <row r="931" s="100" customFormat="1"/>
    <row r="932" s="100" customFormat="1"/>
    <row r="933" s="100" customFormat="1"/>
    <row r="934" s="100" customFormat="1"/>
    <row r="935" s="100" customFormat="1"/>
    <row r="936" s="100" customFormat="1"/>
    <row r="937" s="100" customFormat="1"/>
    <row r="938" s="100" customFormat="1"/>
    <row r="939" s="100" customFormat="1"/>
    <row r="940" s="100" customFormat="1"/>
    <row r="941" s="100" customFormat="1"/>
    <row r="942" s="100" customFormat="1"/>
    <row r="943" s="100" customFormat="1"/>
    <row r="944" s="100" customFormat="1"/>
    <row r="945" s="100" customFormat="1"/>
    <row r="946" s="100" customFormat="1"/>
    <row r="947" s="100" customFormat="1"/>
    <row r="948" s="100" customFormat="1"/>
    <row r="949" s="100" customFormat="1"/>
    <row r="950" s="100" customFormat="1"/>
    <row r="951" s="100" customFormat="1"/>
    <row r="952" s="100" customFormat="1"/>
    <row r="953" s="100" customFormat="1"/>
    <row r="954" s="100" customFormat="1"/>
    <row r="955" s="100" customFormat="1"/>
    <row r="956" s="100" customFormat="1"/>
    <row r="957" s="100" customFormat="1"/>
    <row r="958" s="100" customFormat="1"/>
    <row r="959" s="100" customFormat="1"/>
    <row r="960" s="100" customFormat="1"/>
    <row r="961" s="100" customFormat="1"/>
    <row r="962" s="100" customFormat="1"/>
    <row r="963" s="100" customFormat="1"/>
    <row r="964" s="100" customFormat="1"/>
    <row r="965" s="100" customFormat="1"/>
    <row r="966" s="100" customFormat="1"/>
    <row r="967" s="100" customFormat="1"/>
    <row r="968" s="100" customFormat="1"/>
    <row r="969" s="100" customFormat="1"/>
    <row r="970" s="100" customFormat="1"/>
    <row r="971" s="100" customFormat="1"/>
    <row r="972" s="100" customFormat="1"/>
    <row r="973" s="100" customFormat="1"/>
    <row r="974" s="100" customFormat="1"/>
    <row r="975" s="100" customFormat="1"/>
    <row r="976" s="100" customFormat="1"/>
    <row r="977" s="100" customFormat="1"/>
    <row r="978" s="100" customFormat="1"/>
    <row r="979" s="100" customFormat="1"/>
    <row r="980" s="100" customFormat="1"/>
    <row r="981" s="100" customFormat="1"/>
    <row r="982" s="100" customFormat="1"/>
    <row r="983" s="100" customFormat="1"/>
    <row r="984" s="100" customFormat="1"/>
    <row r="985" s="100" customFormat="1"/>
    <row r="986" s="100" customFormat="1"/>
    <row r="987" s="100" customFormat="1"/>
    <row r="988" s="100" customFormat="1"/>
    <row r="989" s="100" customFormat="1"/>
    <row r="990" s="100" customFormat="1"/>
    <row r="991" s="100" customFormat="1"/>
    <row r="992" s="100" customFormat="1"/>
    <row r="993" s="100" customFormat="1"/>
    <row r="994" s="100" customFormat="1"/>
    <row r="995" s="100" customFormat="1"/>
    <row r="996" s="100" customFormat="1"/>
    <row r="997" s="100" customFormat="1"/>
    <row r="998" s="100" customFormat="1"/>
    <row r="999" s="100" customFormat="1"/>
    <row r="1000" s="100" customFormat="1"/>
    <row r="1001" s="100" customFormat="1"/>
    <row r="1002" s="100" customFormat="1"/>
    <row r="1003" s="100" customFormat="1"/>
    <row r="1004" s="100" customFormat="1"/>
    <row r="1005" s="100" customFormat="1"/>
    <row r="1006" s="100" customFormat="1"/>
    <row r="1007" s="100" customFormat="1"/>
    <row r="1008" s="100" customFormat="1"/>
    <row r="1009" s="100" customFormat="1"/>
    <row r="1010" s="100" customFormat="1"/>
    <row r="1011" s="100" customFormat="1"/>
    <row r="1012" s="100" customFormat="1"/>
    <row r="1013" s="100" customFormat="1"/>
    <row r="1014" s="100" customFormat="1"/>
    <row r="1015" s="100" customFormat="1"/>
    <row r="1016" s="100" customFormat="1"/>
    <row r="1017" s="100" customFormat="1"/>
    <row r="1018" s="100" customFormat="1"/>
    <row r="1019" s="100" customFormat="1"/>
    <row r="1020" s="100" customFormat="1"/>
    <row r="1021" s="100" customFormat="1"/>
    <row r="1022" s="100" customFormat="1"/>
    <row r="1023" s="100" customFormat="1"/>
    <row r="1024" s="100" customFormat="1"/>
    <row r="1025" s="100" customFormat="1"/>
    <row r="1026" s="100" customFormat="1"/>
    <row r="1027" s="100" customFormat="1"/>
    <row r="1028" s="100" customFormat="1"/>
    <row r="1029" s="100" customFormat="1"/>
    <row r="1030" s="100" customFormat="1"/>
    <row r="1031" s="100" customFormat="1"/>
    <row r="1032" s="100" customFormat="1"/>
    <row r="1033" s="100" customFormat="1"/>
    <row r="1034" s="100" customFormat="1"/>
    <row r="1035" s="100" customFormat="1"/>
    <row r="1036" s="100" customFormat="1"/>
    <row r="1037" s="100" customFormat="1"/>
    <row r="1038" s="100" customFormat="1"/>
    <row r="1039" s="100" customFormat="1"/>
    <row r="1040" s="100" customFormat="1"/>
    <row r="1041" s="100" customFormat="1"/>
    <row r="1042" s="100" customFormat="1"/>
    <row r="1043" s="100" customFormat="1"/>
    <row r="1044" s="100" customFormat="1"/>
    <row r="1045" s="100" customFormat="1"/>
    <row r="1046" s="100" customFormat="1"/>
    <row r="1047" s="100" customFormat="1"/>
    <row r="1048" s="100" customFormat="1"/>
    <row r="1049" s="100" customFormat="1"/>
    <row r="1050" s="100" customFormat="1"/>
    <row r="1051" s="100" customFormat="1"/>
    <row r="1052" s="100" customFormat="1"/>
    <row r="1053" s="100" customFormat="1"/>
    <row r="1054" s="100" customFormat="1"/>
    <row r="1055" s="100" customFormat="1"/>
    <row r="1056" s="100" customFormat="1"/>
    <row r="1057" s="100" customFormat="1"/>
    <row r="1058" s="100" customFormat="1"/>
    <row r="1059" s="100" customFormat="1"/>
    <row r="1060" s="100" customFormat="1"/>
    <row r="1061" s="100" customFormat="1"/>
    <row r="1062" s="100" customFormat="1"/>
    <row r="1063" s="100" customFormat="1"/>
    <row r="1064" s="100" customFormat="1"/>
    <row r="1065" s="100" customFormat="1"/>
    <row r="1066" s="100" customFormat="1"/>
    <row r="1067" s="100" customFormat="1"/>
    <row r="1068" s="100" customFormat="1"/>
    <row r="1069" s="100" customFormat="1"/>
    <row r="1070" s="100" customFormat="1"/>
    <row r="1071" s="100" customFormat="1"/>
    <row r="1072" s="100" customFormat="1"/>
    <row r="1073" s="100" customFormat="1"/>
    <row r="1074" s="100" customFormat="1"/>
    <row r="1075" s="100" customFormat="1"/>
    <row r="1076" s="100" customFormat="1"/>
    <row r="1077" s="100" customFormat="1"/>
    <row r="1078" s="100" customFormat="1"/>
    <row r="1079" s="100" customFormat="1"/>
    <row r="1080" s="100" customFormat="1"/>
    <row r="1081" s="100" customFormat="1"/>
    <row r="1082" s="100" customFormat="1"/>
    <row r="1083" s="100" customFormat="1"/>
    <row r="1084" s="100" customFormat="1"/>
    <row r="1085" s="100" customFormat="1"/>
    <row r="1086" s="100" customFormat="1"/>
    <row r="1087" s="100" customFormat="1"/>
    <row r="1088" s="100" customFormat="1"/>
    <row r="1089" s="100" customFormat="1"/>
    <row r="1090" s="100" customFormat="1"/>
    <row r="1091" s="100" customFormat="1"/>
    <row r="1092" s="100" customFormat="1"/>
    <row r="1093" s="100" customFormat="1"/>
    <row r="1094" s="100" customFormat="1"/>
    <row r="1095" s="100" customFormat="1"/>
    <row r="1096" s="100" customFormat="1"/>
    <row r="1097" s="100" customFormat="1"/>
    <row r="1098" s="100" customFormat="1"/>
    <row r="1099" s="100" customFormat="1"/>
    <row r="1100" s="100" customFormat="1"/>
    <row r="1101" s="100" customFormat="1"/>
    <row r="1102" s="100" customFormat="1"/>
    <row r="1103" s="100" customFormat="1"/>
    <row r="1104" s="100" customFormat="1"/>
    <row r="1105" s="100" customFormat="1"/>
    <row r="1106" s="100" customFormat="1"/>
    <row r="1107" s="100" customFormat="1"/>
    <row r="1108" s="100" customFormat="1"/>
    <row r="1109" s="100" customFormat="1"/>
    <row r="1110" s="100" customFormat="1"/>
    <row r="1111" s="100" customFormat="1"/>
    <row r="1112" s="100" customFormat="1"/>
    <row r="1113" s="100" customFormat="1"/>
    <row r="1114" s="100" customFormat="1"/>
    <row r="1115" s="100" customFormat="1"/>
    <row r="1116" s="100" customFormat="1"/>
    <row r="1117" s="100" customFormat="1"/>
    <row r="1118" s="100" customFormat="1"/>
    <row r="1119" s="100" customFormat="1"/>
    <row r="1120" s="100" customFormat="1"/>
    <row r="1121" s="100" customFormat="1"/>
    <row r="1122" s="100" customFormat="1"/>
    <row r="1123" s="100" customFormat="1"/>
    <row r="1124" s="100" customFormat="1"/>
    <row r="1125" s="100" customFormat="1"/>
    <row r="1126" s="100" customFormat="1"/>
    <row r="1127" s="100" customFormat="1"/>
    <row r="1128" s="100" customFormat="1"/>
    <row r="1129" s="100" customFormat="1"/>
    <row r="1130" s="100" customFormat="1"/>
    <row r="1131" s="100" customFormat="1"/>
    <row r="1132" s="100" customFormat="1"/>
    <row r="1133" s="100" customFormat="1"/>
    <row r="1134" s="100" customFormat="1"/>
    <row r="1135" s="100" customFormat="1"/>
    <row r="1136" s="100" customFormat="1"/>
    <row r="1137" s="100" customFormat="1"/>
    <row r="1138" s="100" customFormat="1"/>
    <row r="1139" s="100" customFormat="1"/>
    <row r="1140" s="100" customFormat="1"/>
    <row r="1141" s="100" customFormat="1"/>
    <row r="1142" s="100" customFormat="1"/>
    <row r="1143" s="100" customFormat="1"/>
    <row r="1144" s="100" customFormat="1"/>
    <row r="1145" s="100" customFormat="1"/>
    <row r="1146" s="100" customFormat="1"/>
    <row r="1147" s="100" customFormat="1"/>
    <row r="1148" s="100" customFormat="1"/>
    <row r="1149" s="100" customFormat="1"/>
    <row r="1150" s="100" customFormat="1"/>
    <row r="1151" s="100" customFormat="1"/>
    <row r="1152" s="100" customFormat="1"/>
    <row r="1153" s="100" customFormat="1"/>
    <row r="1154" s="100" customFormat="1"/>
    <row r="1155" s="100" customFormat="1"/>
    <row r="1156" s="100" customFormat="1"/>
    <row r="1157" s="100" customFormat="1"/>
    <row r="1158" s="100" customFormat="1"/>
    <row r="1159" s="100" customFormat="1"/>
    <row r="1160" s="100" customFormat="1"/>
    <row r="1161" s="100" customFormat="1"/>
    <row r="1162" s="100" customFormat="1"/>
    <row r="1163" s="100" customFormat="1"/>
    <row r="1164" s="100" customFormat="1"/>
    <row r="1165" s="100" customFormat="1"/>
    <row r="1166" s="100" customFormat="1"/>
    <row r="1167" s="100" customFormat="1"/>
    <row r="1168" s="100" customFormat="1"/>
    <row r="1169" s="100" customFormat="1"/>
    <row r="1170" s="100" customFormat="1"/>
    <row r="1171" s="100" customFormat="1"/>
    <row r="1172" s="100" customFormat="1"/>
    <row r="1173" s="100" customFormat="1"/>
    <row r="1174" s="100" customFormat="1"/>
    <row r="1175" s="100" customFormat="1"/>
    <row r="1176" s="100" customFormat="1"/>
    <row r="1177" s="100" customFormat="1"/>
    <row r="1178" s="100" customFormat="1"/>
    <row r="1179" s="100" customFormat="1"/>
    <row r="1180" s="100" customFormat="1"/>
    <row r="1181" s="100" customFormat="1"/>
    <row r="1182" s="100" customFormat="1"/>
    <row r="1183" s="100" customFormat="1"/>
    <row r="1184" s="100" customFormat="1"/>
    <row r="1185" s="100" customFormat="1"/>
    <row r="1186" s="100" customFormat="1"/>
    <row r="1187" s="100" customFormat="1"/>
    <row r="1188" s="100" customFormat="1"/>
    <row r="1189" s="100" customFormat="1"/>
    <row r="1190" s="100" customFormat="1"/>
    <row r="1191" s="100" customFormat="1"/>
    <row r="1192" s="100" customFormat="1"/>
    <row r="1193" s="100" customFormat="1"/>
    <row r="1194" s="100" customFormat="1"/>
    <row r="1195" s="100" customFormat="1"/>
    <row r="1196" s="100" customFormat="1"/>
    <row r="1197" s="100" customFormat="1"/>
    <row r="1198" s="100" customFormat="1"/>
    <row r="1199" s="100" customFormat="1"/>
    <row r="1200" s="100" customFormat="1"/>
    <row r="1201" s="100" customFormat="1"/>
    <row r="1202" s="100" customFormat="1"/>
    <row r="1203" s="100" customFormat="1"/>
    <row r="1204" s="100" customFormat="1"/>
    <row r="1205" s="100" customFormat="1"/>
    <row r="1206" s="100" customFormat="1"/>
    <row r="1207" s="100" customFormat="1"/>
    <row r="1208" s="100" customFormat="1"/>
    <row r="1209" s="100" customFormat="1"/>
    <row r="1210" s="100" customFormat="1"/>
    <row r="1211" s="100" customFormat="1"/>
    <row r="1212" s="100" customFormat="1"/>
    <row r="1213" s="100" customFormat="1"/>
    <row r="1214" s="100" customFormat="1"/>
    <row r="1215" s="100" customFormat="1"/>
    <row r="1216" s="100" customFormat="1"/>
    <row r="1217" s="100" customFormat="1"/>
    <row r="1218" s="100" customFormat="1"/>
    <row r="1219" s="100" customFormat="1"/>
    <row r="1220" s="100" customFormat="1"/>
    <row r="1221" s="100" customFormat="1"/>
    <row r="1222" s="100" customFormat="1"/>
    <row r="1223" s="100" customFormat="1"/>
    <row r="1224" s="100" customFormat="1"/>
    <row r="1225" s="100" customFormat="1"/>
    <row r="1226" s="100" customFormat="1"/>
    <row r="1227" s="100" customFormat="1"/>
    <row r="1228" s="100" customFormat="1"/>
    <row r="1229" s="100" customFormat="1"/>
    <row r="1230" s="100" customFormat="1"/>
    <row r="1231" s="100" customFormat="1"/>
    <row r="1232" s="100" customFormat="1"/>
    <row r="1233" s="100" customFormat="1"/>
    <row r="1234" s="100" customFormat="1"/>
    <row r="1235" s="100" customFormat="1"/>
    <row r="1236" s="100" customFormat="1"/>
    <row r="1237" s="100" customFormat="1"/>
    <row r="1238" s="100" customFormat="1"/>
    <row r="1239" s="100" customFormat="1"/>
    <row r="1240" s="100" customFormat="1"/>
    <row r="1241" s="100" customFormat="1"/>
    <row r="1242" s="100" customFormat="1"/>
    <row r="1243" s="100" customFormat="1"/>
    <row r="1244" s="100" customFormat="1"/>
    <row r="1245" s="100" customFormat="1"/>
    <row r="1246" s="100" customFormat="1"/>
    <row r="1247" s="100" customFormat="1"/>
    <row r="1248" s="100" customFormat="1"/>
    <row r="1249" s="100" customFormat="1"/>
    <row r="1250" s="100" customFormat="1"/>
    <row r="1251" s="100" customFormat="1"/>
    <row r="1252" s="100" customFormat="1"/>
    <row r="1253" s="100" customFormat="1"/>
    <row r="1254" s="100" customFormat="1"/>
    <row r="1255" s="100" customFormat="1"/>
    <row r="1256" s="100" customFormat="1"/>
    <row r="1257" s="100" customFormat="1"/>
    <row r="1258" s="100" customFormat="1"/>
    <row r="1259" s="100" customFormat="1"/>
    <row r="1260" s="100" customFormat="1"/>
    <row r="1261" s="100" customFormat="1"/>
    <row r="1262" s="100" customFormat="1"/>
    <row r="1263" s="100" customFormat="1"/>
    <row r="1264" s="100" customFormat="1"/>
    <row r="1265" s="100" customFormat="1"/>
    <row r="1266" s="100" customFormat="1"/>
    <row r="1267" s="100" customFormat="1"/>
    <row r="1268" s="100" customFormat="1"/>
    <row r="1269" s="100" customFormat="1"/>
    <row r="1270" s="100" customFormat="1"/>
    <row r="1271" s="100" customFormat="1"/>
    <row r="1272" s="100" customFormat="1"/>
    <row r="1273" s="100" customFormat="1"/>
    <row r="1274" s="100" customFormat="1"/>
    <row r="1275" s="100" customFormat="1"/>
    <row r="1276" s="100" customFormat="1"/>
    <row r="1277" s="100" customFormat="1"/>
    <row r="1278" s="100" customFormat="1"/>
    <row r="1279" s="100" customFormat="1"/>
    <row r="1280" s="100" customFormat="1"/>
    <row r="1281" s="100" customFormat="1"/>
    <row r="1282" s="100" customFormat="1"/>
    <row r="1283" s="100" customFormat="1"/>
    <row r="1284" s="100" customFormat="1"/>
    <row r="1285" s="100" customFormat="1"/>
    <row r="1286" s="100" customFormat="1"/>
    <row r="1287" s="100" customFormat="1"/>
    <row r="1288" s="100" customFormat="1"/>
    <row r="1289" s="100" customFormat="1"/>
    <row r="1290" s="100" customFormat="1"/>
    <row r="1291" s="100" customFormat="1"/>
    <row r="1292" s="100" customFormat="1"/>
    <row r="1293" s="100" customFormat="1"/>
    <row r="1294" s="100" customFormat="1"/>
    <row r="1295" s="100" customFormat="1"/>
    <row r="1296" s="100" customFormat="1"/>
    <row r="1297" s="100" customFormat="1"/>
    <row r="1298" s="100" customFormat="1"/>
    <row r="1299" s="100" customFormat="1"/>
    <row r="1300" s="100" customFormat="1"/>
    <row r="1301" s="100" customFormat="1"/>
    <row r="1302" s="100" customFormat="1"/>
    <row r="1303" s="100" customFormat="1"/>
    <row r="1304" s="100" customFormat="1"/>
    <row r="1305" s="100" customFormat="1"/>
    <row r="1306" s="100" customFormat="1"/>
    <row r="1307" s="100" customFormat="1"/>
    <row r="1308" s="100" customFormat="1"/>
    <row r="1309" s="100" customFormat="1"/>
    <row r="1310" s="100" customFormat="1"/>
    <row r="1311" s="100" customFormat="1"/>
    <row r="1312" s="100" customFormat="1"/>
    <row r="1313" s="100" customFormat="1"/>
    <row r="1314" s="100" customFormat="1"/>
    <row r="1315" s="100" customFormat="1"/>
    <row r="1316" s="100" customFormat="1"/>
    <row r="1317" s="100" customFormat="1"/>
    <row r="1318" s="100" customFormat="1"/>
    <row r="1319" s="100" customFormat="1"/>
    <row r="1320" s="100" customFormat="1"/>
    <row r="1321" s="100" customFormat="1"/>
    <row r="1322" s="100" customFormat="1"/>
    <row r="1323" s="100" customFormat="1"/>
    <row r="1324" s="100" customFormat="1"/>
    <row r="1325" s="100" customFormat="1"/>
    <row r="1326" s="100" customFormat="1"/>
    <row r="1327" s="100" customFormat="1"/>
    <row r="1328" s="100" customFormat="1"/>
    <row r="1329" s="100" customFormat="1"/>
    <row r="1330" s="100" customFormat="1"/>
    <row r="1331" s="100" customFormat="1"/>
    <row r="1332" s="100" customFormat="1"/>
    <row r="1333" s="100" customFormat="1"/>
    <row r="1334" s="100" customFormat="1"/>
    <row r="1335" s="100" customFormat="1"/>
    <row r="1336" s="100" customFormat="1"/>
    <row r="1337" s="100" customFormat="1"/>
    <row r="1338" s="100" customFormat="1"/>
    <row r="1339" s="100" customFormat="1"/>
    <row r="1340" s="100" customFormat="1"/>
    <row r="1341" s="100" customFormat="1"/>
    <row r="1342" s="100" customFormat="1"/>
    <row r="1343" s="100" customFormat="1"/>
    <row r="1344" s="100" customFormat="1"/>
    <row r="1345" s="100" customFormat="1"/>
    <row r="1346" s="100" customFormat="1"/>
    <row r="1347" s="100" customFormat="1"/>
    <row r="1348" s="100" customFormat="1"/>
    <row r="1349" s="100" customFormat="1"/>
    <row r="1350" s="100" customFormat="1"/>
    <row r="1351" s="100" customFormat="1"/>
    <row r="1352" s="100" customFormat="1"/>
    <row r="1353" s="100" customFormat="1"/>
    <row r="1354" s="100" customFormat="1"/>
    <row r="1355" s="100" customFormat="1"/>
    <row r="1356" s="100" customFormat="1"/>
    <row r="1357" s="100" customFormat="1"/>
    <row r="1358" s="100" customFormat="1"/>
    <row r="1359" s="100" customFormat="1"/>
    <row r="1360" s="100" customFormat="1"/>
    <row r="1361" s="100" customFormat="1"/>
    <row r="1362" s="100" customFormat="1"/>
    <row r="1363" s="100" customFormat="1"/>
    <row r="1364" s="100" customFormat="1"/>
    <row r="1365" s="100" customFormat="1"/>
    <row r="1366" s="100" customFormat="1"/>
    <row r="1367" s="100" customFormat="1"/>
    <row r="1368" s="100" customFormat="1"/>
    <row r="1369" s="100" customFormat="1"/>
    <row r="1370" s="100" customFormat="1"/>
    <row r="1371" s="100" customFormat="1"/>
    <row r="1372" s="100" customFormat="1"/>
    <row r="1373" s="100" customFormat="1"/>
    <row r="1374" s="100" customFormat="1"/>
    <row r="1375" s="100" customFormat="1"/>
    <row r="1376" s="100" customFormat="1"/>
    <row r="1377" s="100" customFormat="1"/>
    <row r="1378" s="100" customFormat="1"/>
    <row r="1379" s="100" customFormat="1"/>
    <row r="1380" s="100" customFormat="1"/>
    <row r="1381" s="100" customFormat="1"/>
    <row r="1382" s="100" customFormat="1"/>
    <row r="1383" s="100" customFormat="1"/>
    <row r="1384" s="100" customFormat="1"/>
    <row r="1385" s="100" customFormat="1"/>
    <row r="1386" s="100" customFormat="1"/>
    <row r="1387" s="100" customFormat="1"/>
    <row r="1388" s="100" customFormat="1"/>
    <row r="1389" s="100" customFormat="1"/>
    <row r="1390" s="100" customFormat="1"/>
    <row r="1391" s="100" customFormat="1"/>
    <row r="1392" s="100" customFormat="1"/>
    <row r="1393" s="100" customFormat="1"/>
    <row r="1394" s="100" customFormat="1"/>
    <row r="1395" s="100" customFormat="1"/>
    <row r="1396" s="100" customFormat="1"/>
    <row r="1397" s="100" customFormat="1"/>
    <row r="1398" s="100" customFormat="1"/>
    <row r="1399" s="100" customFormat="1"/>
    <row r="1400" s="100" customFormat="1"/>
    <row r="1401" s="100" customFormat="1"/>
    <row r="1402" s="100" customFormat="1"/>
    <row r="1403" s="100" customFormat="1"/>
    <row r="1404" s="100" customFormat="1"/>
    <row r="1405" s="100" customFormat="1"/>
    <row r="1406" s="100" customFormat="1"/>
    <row r="1407" s="100" customFormat="1"/>
    <row r="1408" s="100" customFormat="1"/>
    <row r="1409" s="100" customFormat="1"/>
    <row r="1410" s="100" customFormat="1"/>
    <row r="1411" s="100" customFormat="1"/>
    <row r="1412" s="100" customFormat="1"/>
    <row r="1413" s="100" customFormat="1"/>
    <row r="1414" s="100" customFormat="1"/>
    <row r="1415" s="100" customFormat="1"/>
    <row r="1416" s="100" customFormat="1"/>
    <row r="1417" s="100" customFormat="1"/>
    <row r="1418" s="100" customFormat="1"/>
    <row r="1419" s="100" customFormat="1"/>
    <row r="1420" s="100" customFormat="1"/>
    <row r="1421" s="100" customFormat="1"/>
    <row r="1422" s="100" customFormat="1"/>
    <row r="1423" s="100" customFormat="1"/>
    <row r="1424" s="100" customFormat="1"/>
    <row r="1425" s="100" customFormat="1"/>
    <row r="1426" s="100" customFormat="1"/>
    <row r="1427" s="100" customFormat="1"/>
    <row r="1428" s="100" customFormat="1"/>
    <row r="1429" s="100" customFormat="1"/>
    <row r="1430" s="100" customFormat="1"/>
    <row r="1431" s="100" customFormat="1"/>
    <row r="1432" s="100" customFormat="1"/>
    <row r="1433" s="100" customFormat="1"/>
    <row r="1434" s="100" customFormat="1"/>
    <row r="1435" s="100" customFormat="1"/>
    <row r="1436" s="100" customFormat="1"/>
    <row r="1437" s="100" customFormat="1"/>
    <row r="1438" s="100" customFormat="1"/>
    <row r="1439" s="100" customFormat="1"/>
    <row r="1440" s="100" customFormat="1"/>
    <row r="1441" s="100" customFormat="1"/>
    <row r="1442" s="100" customFormat="1"/>
    <row r="1443" s="100" customFormat="1"/>
    <row r="1444" s="100" customFormat="1"/>
    <row r="1445" s="100" customFormat="1"/>
    <row r="1446" s="100" customFormat="1"/>
    <row r="1447" s="100" customFormat="1"/>
    <row r="1448" s="100" customFormat="1"/>
    <row r="1449" s="100" customFormat="1"/>
    <row r="1450" s="100" customFormat="1"/>
    <row r="1451" s="100" customFormat="1"/>
    <row r="1452" s="100" customFormat="1"/>
    <row r="1453" s="100" customFormat="1"/>
    <row r="1454" s="100" customFormat="1"/>
    <row r="1455" s="100" customFormat="1"/>
    <row r="1456" s="100" customFormat="1"/>
    <row r="1457" s="100" customFormat="1"/>
    <row r="1458" s="100" customFormat="1"/>
    <row r="1459" s="100" customFormat="1"/>
    <row r="1460" s="100" customFormat="1"/>
    <row r="1461" s="100" customFormat="1"/>
    <row r="1462" s="100" customFormat="1"/>
    <row r="1463" s="100" customFormat="1"/>
    <row r="1464" s="100" customFormat="1"/>
    <row r="1465" s="100" customFormat="1"/>
    <row r="1466" s="100" customFormat="1"/>
    <row r="1467" s="100" customFormat="1"/>
    <row r="1468" s="100" customFormat="1"/>
    <row r="1469" s="100" customFormat="1"/>
    <row r="1470" s="100" customFormat="1"/>
    <row r="1471" s="100" customFormat="1"/>
    <row r="1472" s="100" customFormat="1"/>
    <row r="1473" s="100" customFormat="1"/>
    <row r="1474" s="100" customFormat="1"/>
    <row r="1475" s="100" customFormat="1"/>
    <row r="1476" s="100" customFormat="1"/>
    <row r="1477" s="100" customFormat="1"/>
    <row r="1478" s="100" customFormat="1"/>
    <row r="1479" s="100" customFormat="1"/>
    <row r="1480" s="100" customFormat="1"/>
    <row r="1481" s="100" customFormat="1"/>
    <row r="1482" s="100" customFormat="1"/>
    <row r="1483" s="100" customFormat="1"/>
    <row r="1484" s="100" customFormat="1"/>
    <row r="1485" s="100" customFormat="1"/>
    <row r="1486" s="100" customFormat="1"/>
    <row r="1487" s="100" customFormat="1"/>
    <row r="1488" s="100" customFormat="1"/>
    <row r="1489" s="100" customFormat="1"/>
    <row r="1490" s="100" customFormat="1"/>
    <row r="1491" s="100" customFormat="1"/>
    <row r="1492" s="100" customFormat="1"/>
    <row r="1493" s="100" customFormat="1"/>
    <row r="1494" s="100" customFormat="1"/>
    <row r="1495" s="100" customFormat="1"/>
    <row r="1496" s="100" customFormat="1"/>
    <row r="1497" s="100" customFormat="1"/>
    <row r="1498" s="100" customFormat="1"/>
    <row r="1499" s="100" customFormat="1"/>
    <row r="1500" s="100" customFormat="1"/>
    <row r="1501" s="100" customFormat="1"/>
    <row r="1502" s="100" customFormat="1"/>
    <row r="1503" s="100" customFormat="1"/>
    <row r="1504" s="100" customFormat="1"/>
    <row r="1505" s="100" customFormat="1"/>
    <row r="1506" s="100" customFormat="1"/>
    <row r="1507" s="100" customFormat="1"/>
    <row r="1508" s="100" customFormat="1"/>
    <row r="1509" s="100" customFormat="1"/>
    <row r="1510" s="100" customFormat="1"/>
    <row r="1511" s="100" customFormat="1"/>
    <row r="1512" s="100" customFormat="1"/>
    <row r="1513" s="100" customFormat="1"/>
    <row r="1514" s="100" customFormat="1"/>
    <row r="1515" s="100" customFormat="1"/>
    <row r="1516" s="100" customFormat="1"/>
    <row r="1517" s="100" customFormat="1"/>
    <row r="1518" s="100" customFormat="1"/>
    <row r="1519" s="100" customFormat="1"/>
    <row r="1520" s="100" customFormat="1"/>
    <row r="1521" s="100" customFormat="1"/>
    <row r="1522" s="100" customFormat="1"/>
    <row r="1523" s="100" customFormat="1"/>
    <row r="1524" s="100" customFormat="1"/>
    <row r="1525" s="100" customFormat="1"/>
    <row r="1526" s="100" customFormat="1"/>
    <row r="1527" s="100" customFormat="1"/>
    <row r="1528" s="100" customFormat="1"/>
    <row r="1529" s="100" customFormat="1"/>
    <row r="1530" s="100" customFormat="1"/>
    <row r="1531" s="100" customFormat="1"/>
    <row r="1532" s="100" customFormat="1"/>
    <row r="1533" s="100" customFormat="1"/>
    <row r="1534" s="100" customFormat="1"/>
    <row r="1535" s="100" customFormat="1"/>
    <row r="1536" s="100" customFormat="1"/>
    <row r="1537" s="100" customFormat="1"/>
    <row r="1538" s="100" customFormat="1"/>
    <row r="1539" s="100" customFormat="1"/>
    <row r="1540" s="100" customFormat="1"/>
    <row r="1541" s="100" customFormat="1"/>
    <row r="1542" s="100" customFormat="1"/>
    <row r="1543" s="100" customFormat="1"/>
    <row r="1544" s="100" customFormat="1"/>
    <row r="1545" s="100" customFormat="1"/>
    <row r="1546" s="100" customFormat="1"/>
    <row r="1547" s="100" customFormat="1"/>
    <row r="1548" s="100" customFormat="1"/>
    <row r="1549" s="100" customFormat="1"/>
    <row r="1550" s="100" customFormat="1"/>
    <row r="1551" s="100" customFormat="1"/>
    <row r="1552" s="100" customFormat="1"/>
    <row r="1553" s="100" customFormat="1"/>
    <row r="1554" s="100" customFormat="1"/>
    <row r="1555" s="100" customFormat="1"/>
    <row r="1556" s="100" customFormat="1"/>
    <row r="1557" s="100" customFormat="1"/>
    <row r="1558" s="100" customFormat="1"/>
    <row r="1559" s="100" customFormat="1"/>
    <row r="1560" s="100" customFormat="1"/>
    <row r="1561" s="100" customFormat="1"/>
    <row r="1562" s="100" customFormat="1"/>
    <row r="1563" s="100" customFormat="1"/>
    <row r="1564" s="100" customFormat="1"/>
    <row r="1565" s="100" customFormat="1"/>
    <row r="1566" s="100" customFormat="1"/>
    <row r="1567" s="100" customFormat="1"/>
    <row r="1568" s="100" customFormat="1"/>
    <row r="1569" s="100" customFormat="1"/>
    <row r="1570" s="100" customFormat="1"/>
    <row r="1571" s="100" customFormat="1"/>
    <row r="1572" s="100" customFormat="1"/>
    <row r="1573" s="100" customFormat="1"/>
    <row r="1574" s="100" customFormat="1"/>
    <row r="1575" s="100" customFormat="1"/>
    <row r="1576" s="100" customFormat="1"/>
    <row r="1577" s="100" customFormat="1"/>
    <row r="1578" s="100" customFormat="1"/>
    <row r="1579" s="100" customFormat="1"/>
    <row r="1580" s="100" customFormat="1"/>
    <row r="1581" s="100" customFormat="1"/>
    <row r="1582" s="100" customFormat="1"/>
    <row r="1583" s="100" customFormat="1"/>
    <row r="1584" s="100" customFormat="1"/>
    <row r="1585" s="100" customFormat="1"/>
    <row r="1586" s="100" customFormat="1"/>
    <row r="1587" s="100" customFormat="1"/>
    <row r="1588" s="100" customFormat="1"/>
    <row r="1589" s="100" customFormat="1"/>
    <row r="1590" s="100" customFormat="1"/>
    <row r="1591" s="100" customFormat="1"/>
    <row r="1592" s="100" customFormat="1"/>
    <row r="1593" s="100" customFormat="1"/>
    <row r="1594" s="100" customFormat="1"/>
    <row r="1595" s="100" customFormat="1"/>
    <row r="1596" s="100" customFormat="1"/>
    <row r="1597" s="100" customFormat="1"/>
    <row r="1598" s="100" customFormat="1"/>
    <row r="1599" s="100" customFormat="1"/>
    <row r="1600" s="100" customFormat="1"/>
    <row r="1601" s="100" customFormat="1"/>
    <row r="1602" s="100" customFormat="1"/>
    <row r="1603" s="100" customFormat="1"/>
    <row r="1604" s="100" customFormat="1"/>
    <row r="1605" s="100" customFormat="1"/>
    <row r="1606" s="100" customFormat="1"/>
    <row r="1607" s="100" customFormat="1"/>
    <row r="1608" s="100" customFormat="1"/>
    <row r="1609" s="100" customFormat="1"/>
    <row r="1610" s="100" customFormat="1"/>
    <row r="1611" s="100" customFormat="1"/>
    <row r="1612" s="100" customFormat="1"/>
    <row r="1613" s="100" customFormat="1"/>
    <row r="1614" s="100" customFormat="1"/>
    <row r="1615" s="100" customFormat="1"/>
    <row r="1616" s="100" customFormat="1"/>
    <row r="1617" s="100" customFormat="1"/>
    <row r="1618" s="100" customFormat="1"/>
    <row r="1619" s="100" customFormat="1"/>
    <row r="1620" s="100" customFormat="1"/>
    <row r="1621" s="100" customFormat="1"/>
    <row r="1622" s="100" customFormat="1"/>
    <row r="1623" s="100" customFormat="1"/>
    <row r="1624" s="100" customFormat="1"/>
    <row r="1625" s="100" customFormat="1"/>
    <row r="1626" s="100" customFormat="1"/>
    <row r="1627" s="100" customFormat="1"/>
    <row r="1628" s="100" customFormat="1"/>
    <row r="1629" s="100" customFormat="1"/>
    <row r="1630" s="100" customFormat="1"/>
    <row r="1631" s="100" customFormat="1"/>
    <row r="1632" s="100" customFormat="1"/>
    <row r="1633" s="100" customFormat="1"/>
    <row r="1634" s="100" customFormat="1"/>
    <row r="1635" s="100" customFormat="1"/>
    <row r="1636" s="100" customFormat="1"/>
    <row r="1637" s="100" customFormat="1"/>
    <row r="1638" s="100" customFormat="1"/>
    <row r="1639" s="100" customFormat="1"/>
    <row r="1640" s="100" customFormat="1"/>
    <row r="1641" s="100" customFormat="1"/>
    <row r="1642" s="100" customFormat="1"/>
    <row r="1643" s="100" customFormat="1"/>
    <row r="1644" s="100" customFormat="1"/>
    <row r="1645" s="100" customFormat="1"/>
    <row r="1646" s="100" customFormat="1"/>
    <row r="1647" s="100" customFormat="1"/>
    <row r="1648" s="100" customFormat="1"/>
    <row r="1649" s="100" customFormat="1"/>
    <row r="1650" s="100" customFormat="1"/>
    <row r="1651" s="100" customFormat="1"/>
    <row r="1652" s="100" customFormat="1"/>
    <row r="1653" s="100" customFormat="1"/>
    <row r="1654" s="100" customFormat="1"/>
    <row r="1655" s="100" customFormat="1"/>
    <row r="1656" s="100" customFormat="1"/>
    <row r="1657" s="100" customFormat="1"/>
    <row r="1658" s="100" customFormat="1"/>
    <row r="1659" s="100" customFormat="1"/>
    <row r="1660" s="100" customFormat="1"/>
    <row r="1661" s="100" customFormat="1"/>
    <row r="1662" s="100" customFormat="1"/>
    <row r="1663" s="100" customFormat="1"/>
    <row r="1664" s="100" customFormat="1"/>
    <row r="1665" s="100" customFormat="1"/>
    <row r="1666" s="100" customFormat="1"/>
    <row r="1667" s="100" customFormat="1"/>
    <row r="1668" s="100" customFormat="1"/>
    <row r="1669" s="100" customFormat="1"/>
    <row r="1670" s="100" customFormat="1"/>
    <row r="1671" s="100" customFormat="1"/>
    <row r="1672" s="100" customFormat="1"/>
    <row r="1673" s="100" customFormat="1"/>
    <row r="1674" s="100" customFormat="1"/>
    <row r="1675" s="100" customFormat="1"/>
    <row r="1676" s="100" customFormat="1"/>
    <row r="1677" s="100" customFormat="1"/>
    <row r="1678" s="100" customFormat="1"/>
    <row r="1679" s="100" customFormat="1"/>
    <row r="1680" s="100" customFormat="1"/>
    <row r="1681" s="100" customFormat="1"/>
    <row r="1682" s="100" customFormat="1"/>
    <row r="1683" s="100" customFormat="1"/>
    <row r="1684" s="100" customFormat="1"/>
    <row r="1685" s="100" customFormat="1"/>
    <row r="1686" s="100" customFormat="1"/>
    <row r="1687" s="100" customFormat="1"/>
    <row r="1688" s="100" customFormat="1"/>
    <row r="1689" s="100" customFormat="1"/>
    <row r="1690" s="100" customFormat="1"/>
    <row r="1691" s="100" customFormat="1"/>
    <row r="1692" s="100" customFormat="1"/>
    <row r="1693" s="100" customFormat="1"/>
    <row r="1694" s="100" customFormat="1"/>
    <row r="1695" s="100" customFormat="1"/>
    <row r="1696" s="100" customFormat="1"/>
    <row r="1697" s="100" customFormat="1"/>
    <row r="1698" s="100" customFormat="1"/>
    <row r="1699" s="100" customFormat="1"/>
    <row r="1700" s="100" customFormat="1"/>
    <row r="1701" s="100" customFormat="1"/>
    <row r="1702" s="100" customFormat="1"/>
    <row r="1703" s="100" customFormat="1"/>
    <row r="1704" s="100" customFormat="1"/>
    <row r="1705" s="100" customFormat="1"/>
    <row r="1706" s="100" customFormat="1"/>
    <row r="1707" s="100" customFormat="1"/>
    <row r="1708" s="100" customFormat="1"/>
    <row r="1709" s="100" customFormat="1"/>
    <row r="1710" s="100" customFormat="1"/>
    <row r="1711" s="100" customFormat="1"/>
    <row r="1712" s="100" customFormat="1"/>
    <row r="1713" s="100" customFormat="1"/>
    <row r="1714" s="100" customFormat="1"/>
    <row r="1715" s="100" customFormat="1"/>
    <row r="1716" s="100" customFormat="1"/>
    <row r="1717" s="100" customFormat="1"/>
    <row r="1718" s="100" customFormat="1"/>
    <row r="1719" s="100" customFormat="1"/>
    <row r="1720" s="100" customFormat="1"/>
    <row r="1721" s="100" customFormat="1"/>
    <row r="1722" s="100" customFormat="1"/>
    <row r="1723" s="100" customFormat="1"/>
    <row r="1724" s="100" customFormat="1"/>
    <row r="1725" s="100" customFormat="1"/>
    <row r="1726" s="100" customFormat="1"/>
    <row r="1727" s="100" customFormat="1"/>
    <row r="1728" s="100" customFormat="1"/>
    <row r="1729" spans="44:46" s="100" customFormat="1">
      <c r="AR1729"/>
      <c r="AS1729"/>
      <c r="AT1729"/>
    </row>
    <row r="1730" spans="44:46" s="100" customFormat="1">
      <c r="AR1730"/>
      <c r="AS1730"/>
      <c r="AT1730"/>
    </row>
    <row r="1731" spans="44:46" s="100" customFormat="1">
      <c r="AR1731"/>
      <c r="AS1731"/>
      <c r="AT1731"/>
    </row>
    <row r="1732" spans="44:46" s="100" customFormat="1">
      <c r="AR1732"/>
      <c r="AS1732"/>
      <c r="AT1732"/>
    </row>
    <row r="1733" spans="44:46" s="100" customFormat="1">
      <c r="AR1733"/>
      <c r="AS1733"/>
      <c r="AT1733"/>
    </row>
    <row r="1734" spans="44:46" s="100" customFormat="1">
      <c r="AR1734"/>
      <c r="AS1734"/>
      <c r="AT1734"/>
    </row>
    <row r="1735" spans="44:46" s="100" customFormat="1">
      <c r="AR1735"/>
      <c r="AS1735"/>
      <c r="AT1735"/>
    </row>
    <row r="1736" spans="44:46" s="100" customFormat="1">
      <c r="AR1736"/>
      <c r="AS1736"/>
      <c r="AT1736"/>
    </row>
    <row r="1737" spans="44:46" s="100" customFormat="1">
      <c r="AR1737"/>
      <c r="AS1737"/>
      <c r="AT1737"/>
    </row>
    <row r="1738" spans="44:46" s="100" customFormat="1">
      <c r="AR1738"/>
      <c r="AS1738"/>
      <c r="AT1738"/>
    </row>
    <row r="1739" spans="44:46" s="100" customFormat="1">
      <c r="AR1739"/>
      <c r="AS1739"/>
      <c r="AT1739"/>
    </row>
    <row r="1740" spans="44:46" s="100" customFormat="1">
      <c r="AR1740"/>
      <c r="AS1740"/>
      <c r="AT1740"/>
    </row>
    <row r="1741" spans="44:46" s="100" customFormat="1">
      <c r="AR1741"/>
      <c r="AS1741"/>
      <c r="AT1741"/>
    </row>
    <row r="1742" spans="44:46" s="100" customFormat="1">
      <c r="AR1742"/>
      <c r="AS1742"/>
      <c r="AT1742"/>
    </row>
    <row r="1743" spans="44:46" s="100" customFormat="1">
      <c r="AR1743"/>
      <c r="AS1743"/>
      <c r="AT1743"/>
    </row>
    <row r="1744" spans="44:46" s="100" customFormat="1">
      <c r="AR1744"/>
      <c r="AS1744"/>
      <c r="AT1744"/>
    </row>
    <row r="1745" spans="44:46" s="100" customFormat="1">
      <c r="AR1745"/>
      <c r="AS1745"/>
      <c r="AT1745"/>
    </row>
    <row r="1746" spans="44:46" s="100" customFormat="1">
      <c r="AR1746"/>
      <c r="AS1746"/>
      <c r="AT1746"/>
    </row>
    <row r="1747" spans="44:46" s="100" customFormat="1">
      <c r="AR1747"/>
      <c r="AS1747"/>
      <c r="AT1747"/>
    </row>
    <row r="1748" spans="44:46" s="100" customFormat="1">
      <c r="AR1748"/>
      <c r="AS1748"/>
      <c r="AT1748"/>
    </row>
    <row r="1749" spans="44:46" s="100" customFormat="1">
      <c r="AR1749"/>
      <c r="AS1749"/>
      <c r="AT1749"/>
    </row>
    <row r="1750" spans="44:46" s="100" customFormat="1">
      <c r="AR1750"/>
      <c r="AS1750"/>
      <c r="AT1750"/>
    </row>
    <row r="1751" spans="44:46" s="100" customFormat="1">
      <c r="AR1751"/>
      <c r="AS1751"/>
      <c r="AT1751"/>
    </row>
    <row r="1752" spans="44:46" s="100" customFormat="1">
      <c r="AR1752"/>
      <c r="AS1752"/>
      <c r="AT1752"/>
    </row>
    <row r="1753" spans="44:46" s="100" customFormat="1">
      <c r="AR1753"/>
      <c r="AS1753"/>
      <c r="AT1753"/>
    </row>
    <row r="1754" spans="44:46" s="100" customFormat="1">
      <c r="AR1754"/>
      <c r="AS1754"/>
      <c r="AT1754"/>
    </row>
    <row r="1755" spans="44:46" s="100" customFormat="1">
      <c r="AR1755"/>
      <c r="AS1755"/>
      <c r="AT1755"/>
    </row>
    <row r="1756" spans="44:46" s="100" customFormat="1">
      <c r="AR1756"/>
      <c r="AS1756"/>
      <c r="AT1756"/>
    </row>
    <row r="1757" spans="44:46" s="100" customFormat="1">
      <c r="AR1757"/>
      <c r="AS1757"/>
      <c r="AT1757"/>
    </row>
    <row r="1758" spans="44:46" s="100" customFormat="1">
      <c r="AR1758"/>
      <c r="AS1758"/>
      <c r="AT1758"/>
    </row>
    <row r="1759" spans="44:46" s="100" customFormat="1">
      <c r="AR1759"/>
      <c r="AS1759"/>
      <c r="AT1759"/>
    </row>
    <row r="1760" spans="44:46" s="100" customFormat="1">
      <c r="AR1760"/>
      <c r="AS1760"/>
      <c r="AT1760"/>
    </row>
    <row r="1761" spans="44:46" s="100" customFormat="1">
      <c r="AR1761"/>
      <c r="AS1761"/>
      <c r="AT1761"/>
    </row>
    <row r="1762" spans="44:46" s="100" customFormat="1">
      <c r="AR1762"/>
      <c r="AS1762"/>
      <c r="AT1762"/>
    </row>
    <row r="1763" spans="44:46" s="100" customFormat="1">
      <c r="AR1763"/>
      <c r="AS1763"/>
      <c r="AT1763"/>
    </row>
  </sheetData>
  <sheetProtection algorithmName="SHA-512" hashValue="6PdPPlsBhDMNr3r4PzVj5R+/xxphPBcuo556p2DkhAjPlvczf94GrUPLhq/W/nhVorNai8UMnRmHbcrHrHuouQ==" saltValue="kemXsG+lonCGN1xdiKfmHw==" spinCount="100000" sheet="1" formatCells="0" formatColumns="0" formatRows="0" insertColumns="0" insertRows="0" insertHyperlinks="0" deleteColumns="0" deleteRows="0" sort="0" autoFilter="0" pivotTables="0"/>
  <mergeCells count="165">
    <mergeCell ref="E59:F59"/>
    <mergeCell ref="G59:H59"/>
    <mergeCell ref="C60:D60"/>
    <mergeCell ref="E60:F60"/>
    <mergeCell ref="G60:I61"/>
    <mergeCell ref="C61:D61"/>
    <mergeCell ref="E61:F61"/>
    <mergeCell ref="C55:R55"/>
    <mergeCell ref="C56:F56"/>
    <mergeCell ref="G56:I56"/>
    <mergeCell ref="J56:R56"/>
    <mergeCell ref="C57:F57"/>
    <mergeCell ref="G57:I58"/>
    <mergeCell ref="J57:R61"/>
    <mergeCell ref="C58:D58"/>
    <mergeCell ref="E58:F58"/>
    <mergeCell ref="C59:D59"/>
    <mergeCell ref="L53:M53"/>
    <mergeCell ref="D54:K54"/>
    <mergeCell ref="L54:M54"/>
    <mergeCell ref="F49:J49"/>
    <mergeCell ref="L49:M49"/>
    <mergeCell ref="F50:J50"/>
    <mergeCell ref="L50:M50"/>
    <mergeCell ref="F51:J51"/>
    <mergeCell ref="L51:M51"/>
    <mergeCell ref="F52:J52"/>
    <mergeCell ref="L52:M52"/>
    <mergeCell ref="F53:J53"/>
    <mergeCell ref="D39:E39"/>
    <mergeCell ref="H39:I39"/>
    <mergeCell ref="K39:L39"/>
    <mergeCell ref="M45:N45"/>
    <mergeCell ref="C46:R46"/>
    <mergeCell ref="C47:E47"/>
    <mergeCell ref="F47:N47"/>
    <mergeCell ref="O47:R47"/>
    <mergeCell ref="F48:J48"/>
    <mergeCell ref="L48:M48"/>
    <mergeCell ref="D41:J41"/>
    <mergeCell ref="K41:L41"/>
    <mergeCell ref="C42:R42"/>
    <mergeCell ref="C43:G45"/>
    <mergeCell ref="H43:R43"/>
    <mergeCell ref="H44:I44"/>
    <mergeCell ref="K44:L44"/>
    <mergeCell ref="M44:N44"/>
    <mergeCell ref="H45:I45"/>
    <mergeCell ref="K45:L45"/>
    <mergeCell ref="D38:E38"/>
    <mergeCell ref="H38:I38"/>
    <mergeCell ref="K38:L38"/>
    <mergeCell ref="D33:E33"/>
    <mergeCell ref="H33:I33"/>
    <mergeCell ref="K33:L33"/>
    <mergeCell ref="D37:E37"/>
    <mergeCell ref="H37:I37"/>
    <mergeCell ref="K37:L37"/>
    <mergeCell ref="D34:E34"/>
    <mergeCell ref="H34:I34"/>
    <mergeCell ref="K34:L34"/>
    <mergeCell ref="D35:E35"/>
    <mergeCell ref="H35:I35"/>
    <mergeCell ref="K35:L35"/>
    <mergeCell ref="D36:E36"/>
    <mergeCell ref="H36:I36"/>
    <mergeCell ref="K36:L36"/>
    <mergeCell ref="D32:E32"/>
    <mergeCell ref="H32:I32"/>
    <mergeCell ref="K32:L32"/>
    <mergeCell ref="C29:R29"/>
    <mergeCell ref="C30:F30"/>
    <mergeCell ref="G30:L30"/>
    <mergeCell ref="M30:N30"/>
    <mergeCell ref="O30:R30"/>
    <mergeCell ref="D31:E31"/>
    <mergeCell ref="H31:I31"/>
    <mergeCell ref="K31:L31"/>
    <mergeCell ref="D26:E26"/>
    <mergeCell ref="F26:G26"/>
    <mergeCell ref="P26:R26"/>
    <mergeCell ref="P27:R27"/>
    <mergeCell ref="P28:R28"/>
    <mergeCell ref="D27:E27"/>
    <mergeCell ref="J26:K26"/>
    <mergeCell ref="D24:E24"/>
    <mergeCell ref="F24:G24"/>
    <mergeCell ref="I24:J24"/>
    <mergeCell ref="K24:L24"/>
    <mergeCell ref="P24:R24"/>
    <mergeCell ref="D25:E25"/>
    <mergeCell ref="F25:G25"/>
    <mergeCell ref="P25:R25"/>
    <mergeCell ref="J25:K25"/>
    <mergeCell ref="C21:R21"/>
    <mergeCell ref="C22:R22"/>
    <mergeCell ref="D23:E23"/>
    <mergeCell ref="F23:G23"/>
    <mergeCell ref="I23:J23"/>
    <mergeCell ref="K23:L23"/>
    <mergeCell ref="M23:N23"/>
    <mergeCell ref="C19:D19"/>
    <mergeCell ref="O19:P19"/>
    <mergeCell ref="Q19:R19"/>
    <mergeCell ref="H20:I20"/>
    <mergeCell ref="J20:K20"/>
    <mergeCell ref="Q20:R20"/>
    <mergeCell ref="E19:F19"/>
    <mergeCell ref="M19:N19"/>
    <mergeCell ref="H19:K19"/>
    <mergeCell ref="C14:D14"/>
    <mergeCell ref="E14:F14"/>
    <mergeCell ref="L14:L18"/>
    <mergeCell ref="O14:Q18"/>
    <mergeCell ref="C15:D15"/>
    <mergeCell ref="E15:F15"/>
    <mergeCell ref="G15:G18"/>
    <mergeCell ref="C16:D16"/>
    <mergeCell ref="E16:F16"/>
    <mergeCell ref="C17:D17"/>
    <mergeCell ref="E17:F17"/>
    <mergeCell ref="C18:D18"/>
    <mergeCell ref="E18:F18"/>
    <mergeCell ref="M14:N14"/>
    <mergeCell ref="M18:N18"/>
    <mergeCell ref="M17:N17"/>
    <mergeCell ref="M16:N16"/>
    <mergeCell ref="M15:N15"/>
    <mergeCell ref="H15:K15"/>
    <mergeCell ref="H16:K16"/>
    <mergeCell ref="H17:K17"/>
    <mergeCell ref="H18:K18"/>
    <mergeCell ref="M8:M10"/>
    <mergeCell ref="I9:J9"/>
    <mergeCell ref="L9:L10"/>
    <mergeCell ref="I10:K10"/>
    <mergeCell ref="C13:D13"/>
    <mergeCell ref="E13:F13"/>
    <mergeCell ref="H13:K13"/>
    <mergeCell ref="M13:N13"/>
    <mergeCell ref="O13:Q13"/>
    <mergeCell ref="D40:E40"/>
    <mergeCell ref="H40:I40"/>
    <mergeCell ref="K40:L40"/>
    <mergeCell ref="C1:R2"/>
    <mergeCell ref="G3:R4"/>
    <mergeCell ref="C4:D4"/>
    <mergeCell ref="E4:F4"/>
    <mergeCell ref="C5:F5"/>
    <mergeCell ref="G5:R5"/>
    <mergeCell ref="E3:F3"/>
    <mergeCell ref="G6:G10"/>
    <mergeCell ref="H6:J6"/>
    <mergeCell ref="K6:M6"/>
    <mergeCell ref="N6:R10"/>
    <mergeCell ref="H7:J7"/>
    <mergeCell ref="K7:M7"/>
    <mergeCell ref="I8:J8"/>
    <mergeCell ref="C11:F11"/>
    <mergeCell ref="G11:R11"/>
    <mergeCell ref="E12:F12"/>
    <mergeCell ref="H12:K12"/>
    <mergeCell ref="M12:N12"/>
    <mergeCell ref="O12:Q12"/>
    <mergeCell ref="K8:L8"/>
  </mergeCells>
  <conditionalFormatting sqref="C15:C17">
    <cfRule type="expression" dxfId="44" priority="49">
      <formula>E11="lmi"</formula>
    </cfRule>
  </conditionalFormatting>
  <conditionalFormatting sqref="C18">
    <cfRule type="expression" dxfId="43" priority="48">
      <formula>E12="lmi"</formula>
    </cfRule>
    <cfRule type="expression" dxfId="42" priority="47">
      <formula>E13="lmi"</formula>
    </cfRule>
  </conditionalFormatting>
  <conditionalFormatting sqref="C13:F18 C20:F20">
    <cfRule type="expression" dxfId="41" priority="32">
      <formula>$E$12="choisissez"</formula>
    </cfRule>
    <cfRule type="expression" dxfId="40" priority="36">
      <formula>$E$12="LMI - La Combaude"</formula>
    </cfRule>
  </conditionalFormatting>
  <conditionalFormatting sqref="C58:F58">
    <cfRule type="expression" dxfId="39" priority="37">
      <formula>$C$57="gratuit"</formula>
    </cfRule>
  </conditionalFormatting>
  <conditionalFormatting sqref="C58:F61">
    <cfRule type="expression" dxfId="38" priority="33">
      <formula>$C$57="choisissez"</formula>
    </cfRule>
  </conditionalFormatting>
  <conditionalFormatting sqref="C59:F59">
    <cfRule type="expression" dxfId="37" priority="34">
      <formula>$C$57="Gratuit"</formula>
    </cfRule>
  </conditionalFormatting>
  <conditionalFormatting sqref="C48:R54">
    <cfRule type="expression" dxfId="36" priority="31">
      <formula>$F$47="Emballages perdus"</formula>
    </cfRule>
  </conditionalFormatting>
  <conditionalFormatting sqref="D23:D27">
    <cfRule type="expression" dxfId="35" priority="3">
      <formula>$E$12="LMI - La Combaude"</formula>
    </cfRule>
    <cfRule type="expression" dxfId="34" priority="4">
      <formula>$E$12="LMI - La Combaude"</formula>
    </cfRule>
  </conditionalFormatting>
  <conditionalFormatting sqref="D23:E27">
    <cfRule type="expression" dxfId="33" priority="2">
      <formula>$E$12="LMI - La Combaude"</formula>
    </cfRule>
  </conditionalFormatting>
  <conditionalFormatting sqref="E13:F15">
    <cfRule type="expression" dxfId="32" priority="44">
      <formula>E12="lmi"</formula>
    </cfRule>
  </conditionalFormatting>
  <conditionalFormatting sqref="E15:F15">
    <cfRule type="expression" dxfId="31" priority="24">
      <formula>E11="lmi"</formula>
    </cfRule>
  </conditionalFormatting>
  <conditionalFormatting sqref="E17:F18">
    <cfRule type="expression" dxfId="30" priority="43">
      <formula>E13="lmi"</formula>
    </cfRule>
  </conditionalFormatting>
  <conditionalFormatting sqref="F23:G26">
    <cfRule type="expression" dxfId="29" priority="1">
      <formula>$E$12="LMI - La Combaude"</formula>
    </cfRule>
  </conditionalFormatting>
  <conditionalFormatting sqref="F23:G27 D28:G28">
    <cfRule type="expression" dxfId="28" priority="30">
      <formula>$E$12="LMI - La Combaude"</formula>
    </cfRule>
  </conditionalFormatting>
  <conditionalFormatting sqref="G59 I59">
    <cfRule type="expression" dxfId="27" priority="35">
      <formula>$G$57="Réexportation suite à importation temporaire"</formula>
    </cfRule>
  </conditionalFormatting>
  <conditionalFormatting sqref="H43:R43">
    <cfRule type="expression" dxfId="26" priority="41">
      <formula>$K$24&gt;0</formula>
    </cfRule>
    <cfRule type="expression" dxfId="25" priority="42">
      <formula>$K$24&gt;0</formula>
    </cfRule>
  </conditionalFormatting>
  <conditionalFormatting sqref="H43:R45">
    <cfRule type="expression" dxfId="24" priority="38">
      <formula>$F$24&gt;0</formula>
    </cfRule>
  </conditionalFormatting>
  <conditionalFormatting sqref="H44:R44">
    <cfRule type="expression" dxfId="23" priority="40">
      <formula>$K$24&gt;0</formula>
    </cfRule>
  </conditionalFormatting>
  <conditionalFormatting sqref="H45:R45">
    <cfRule type="expression" dxfId="22" priority="39">
      <formula>$K$24</formula>
    </cfRule>
  </conditionalFormatting>
  <conditionalFormatting sqref="I23">
    <cfRule type="expression" dxfId="21" priority="7">
      <formula>$E$12="LMI - La Combaude"</formula>
    </cfRule>
  </conditionalFormatting>
  <conditionalFormatting sqref="I24:I27">
    <cfRule type="expression" dxfId="20" priority="19">
      <formula>$E$12="LMI - La Combaude"</formula>
    </cfRule>
  </conditionalFormatting>
  <conditionalFormatting sqref="I25:I27">
    <cfRule type="expression" dxfId="19" priority="18">
      <formula>$E$12="LMI - La Combaude"</formula>
    </cfRule>
    <cfRule type="expression" dxfId="18" priority="17">
      <formula>$E$12="LMI - La Combaude"</formula>
    </cfRule>
  </conditionalFormatting>
  <conditionalFormatting sqref="I23:J24">
    <cfRule type="expression" dxfId="17" priority="5">
      <formula>$E$12="LMI - La Combaude"</formula>
    </cfRule>
  </conditionalFormatting>
  <conditionalFormatting sqref="I23:K24">
    <cfRule type="expression" dxfId="16" priority="6">
      <formula>$E$12="LMI - La Combaude"</formula>
    </cfRule>
  </conditionalFormatting>
  <conditionalFormatting sqref="J25:J26 L25:L26">
    <cfRule type="expression" dxfId="15" priority="15">
      <formula>$E$12="LMI - La Combaude"</formula>
    </cfRule>
  </conditionalFormatting>
  <conditionalFormatting sqref="K23:K24">
    <cfRule type="expression" dxfId="14" priority="14">
      <formula>$E$12="LMI - La Combaude"</formula>
    </cfRule>
  </conditionalFormatting>
  <conditionalFormatting sqref="L25:L26 J25:J27">
    <cfRule type="expression" dxfId="13" priority="16">
      <formula>$E$12="LMI - La Combaude"</formula>
    </cfRule>
  </conditionalFormatting>
  <conditionalFormatting sqref="M8 K9:M9 I10:M10">
    <cfRule type="expression" dxfId="12" priority="29">
      <formula>$E$12="LMI - La Combaude"</formula>
    </cfRule>
  </conditionalFormatting>
  <conditionalFormatting sqref="M23:M26">
    <cfRule type="expression" dxfId="11" priority="10">
      <formula>$E$12="LMI - La Combaude"</formula>
    </cfRule>
    <cfRule type="expression" dxfId="10" priority="9">
      <formula>$E$12="LMI - La Combaude"</formula>
    </cfRule>
  </conditionalFormatting>
  <conditionalFormatting sqref="M24:M26">
    <cfRule type="expression" dxfId="9" priority="8">
      <formula>$E$12="LMI - La Combaude"</formula>
    </cfRule>
  </conditionalFormatting>
  <conditionalFormatting sqref="M27:N27 I28:N28">
    <cfRule type="expression" dxfId="8" priority="28">
      <formula>$E$12="LMI - La Combaude"</formula>
    </cfRule>
  </conditionalFormatting>
  <conditionalFormatting sqref="N24:N26">
    <cfRule type="expression" dxfId="7" priority="12">
      <formula>$E$12="LMI - La Combaude"</formula>
    </cfRule>
    <cfRule type="expression" dxfId="6" priority="11">
      <formula>$E$12="LMI - La Combaude"</formula>
    </cfRule>
  </conditionalFormatting>
  <hyperlinks>
    <hyperlink ref="G60:I61" r:id="rId1" display="Contact : Lien vers contacts onglet &quot;InterMI&quot;" xr:uid="{00000000-0004-0000-0100-000000000000}"/>
  </hyperlinks>
  <pageMargins left="0.70866141732283472" right="0.70866141732283472" top="0.74803149606299213" bottom="0.74803149606299213" header="0.31496062992125984" footer="0.31496062992125984"/>
  <pageSetup scale="45" orientation="landscape" r:id="rId2"/>
  <headerFooter>
    <oddHeader>&amp;LFOR_00685_FR_EURSC_FRc
last update of the document : 28/05/2015&amp;CDemande d'exportation
onglet &amp;A&amp;RRédacteur : Julien Vors
Valideur : Xavier Piq</oddHeader>
    <oddFooter>&amp;LConservation : WA+10&amp;CToute copie de ce document n'est pas gérée&amp;RIdentification : D3</oddFooter>
  </headerFooter>
  <colBreaks count="1" manualBreakCount="1">
    <brk id="18" max="12499" man="1"/>
  </colBreaks>
  <drawing r:id="rId3"/>
  <legacyDrawing r:id="rId4"/>
  <oleObjects>
    <mc:AlternateContent xmlns:mc="http://schemas.openxmlformats.org/markup-compatibility/2006">
      <mc:Choice Requires="x14">
        <oleObject progId="Word.Picture.8" shapeId="9217" r:id="rId5">
          <objectPr defaultSize="0" autoPict="0" r:id="rId6">
            <anchor>
              <from>
                <xdr:col>14</xdr:col>
                <xdr:colOff>0</xdr:colOff>
                <xdr:row>2</xdr:row>
                <xdr:rowOff>101600</xdr:rowOff>
              </from>
              <to>
                <xdr:col>15</xdr:col>
                <xdr:colOff>139700</xdr:colOff>
                <xdr:row>3</xdr:row>
                <xdr:rowOff>215900</xdr:rowOff>
              </to>
            </anchor>
          </objectPr>
        </oleObject>
      </mc:Choice>
      <mc:Fallback>
        <oleObject progId="Word.Picture.8" shapeId="9217" r:id="rId5"/>
      </mc:Fallback>
    </mc:AlternateContent>
  </oleObjec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'Liste déroulante'!#REF!</xm:f>
          </x14:formula1>
          <xm:sqref>F47 E16</xm:sqref>
        </x14:dataValidation>
        <x14:dataValidation type="list" allowBlank="1" showInputMessage="1" showErrorMessage="1" xr:uid="{00000000-0002-0000-0100-000001000000}">
          <x14:formula1>
            <xm:f>'Liste déroulante'!$I$14:$I$276</xm:f>
          </x14:formula1>
          <xm:sqref>E12:F12</xm:sqref>
        </x14:dataValidation>
        <x14:dataValidation type="list" allowBlank="1" showInputMessage="1" showErrorMessage="1" xr:uid="{00000000-0002-0000-0100-000003000000}">
          <x14:formula1>
            <xm:f>'Liste déroulante'!$T$7:$T$11</xm:f>
          </x14:formula1>
          <xm:sqref>G57:I58</xm:sqref>
        </x14:dataValidation>
        <x14:dataValidation type="list" allowBlank="1" showInputMessage="1" showErrorMessage="1" xr:uid="{00000000-0002-0000-0100-000004000000}">
          <x14:formula1>
            <xm:f>'Liste déroulante'!$P$7:$P$8</xm:f>
          </x14:formula1>
          <xm:sqref>C57:F57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Z308"/>
  <sheetViews>
    <sheetView workbookViewId="0">
      <selection activeCell="K14" sqref="H14:L18"/>
    </sheetView>
  </sheetViews>
  <sheetFormatPr baseColWidth="10" defaultColWidth="9.1796875" defaultRowHeight="12.5"/>
  <cols>
    <col min="1" max="1" width="2.81640625" style="2" customWidth="1"/>
    <col min="2" max="2" width="1.81640625" style="3" customWidth="1"/>
    <col min="3" max="3" width="33.1796875" style="3" customWidth="1"/>
    <col min="4" max="4" width="2.453125" style="3" customWidth="1"/>
    <col min="5" max="5" width="47.1796875" style="4" customWidth="1"/>
    <col min="6" max="6" width="1.54296875" style="3" customWidth="1"/>
    <col min="7" max="7" width="3.81640625" style="2" customWidth="1"/>
    <col min="8" max="8" width="12.54296875" style="2" customWidth="1"/>
    <col min="9" max="9" width="13.81640625" style="2" customWidth="1"/>
    <col min="10" max="13" width="9.1796875" style="2" customWidth="1"/>
    <col min="14" max="14" width="11.453125" style="2" customWidth="1"/>
    <col min="15" max="24" width="9.1796875" style="2" customWidth="1"/>
    <col min="25" max="25" width="11.453125" style="2" customWidth="1"/>
    <col min="26" max="27" width="13.54296875" style="2" customWidth="1"/>
    <col min="28" max="28" width="64.81640625" style="2" customWidth="1"/>
    <col min="29" max="29" width="21.453125" style="2" customWidth="1"/>
    <col min="30" max="30" width="17" style="2" customWidth="1"/>
    <col min="31" max="31" width="11.453125" style="2" customWidth="1"/>
    <col min="32" max="52" width="9.1796875" style="2" customWidth="1"/>
    <col min="53" max="16384" width="9.1796875" style="1"/>
  </cols>
  <sheetData>
    <row r="1" spans="2:30" s="2" customFormat="1" ht="6.75" customHeight="1" thickBot="1">
      <c r="E1" s="5"/>
    </row>
    <row r="2" spans="2:30" ht="6" customHeight="1" thickTop="1">
      <c r="B2" s="77"/>
      <c r="C2" s="76"/>
      <c r="D2" s="76"/>
      <c r="E2" s="75"/>
      <c r="F2" s="74"/>
      <c r="I2" s="666" t="s">
        <v>166</v>
      </c>
      <c r="J2" s="667"/>
      <c r="K2" s="667"/>
      <c r="L2" s="668"/>
    </row>
    <row r="3" spans="2:30" ht="13">
      <c r="B3" s="67"/>
      <c r="C3" s="661" t="s">
        <v>167</v>
      </c>
      <c r="D3" s="661"/>
      <c r="E3" s="661"/>
      <c r="F3" s="63"/>
      <c r="I3" s="669"/>
      <c r="J3" s="670"/>
      <c r="K3" s="670"/>
      <c r="L3" s="671"/>
      <c r="Z3" s="6" t="s">
        <v>168</v>
      </c>
      <c r="AA3" s="29" t="s">
        <v>169</v>
      </c>
      <c r="AB3" s="2" t="s">
        <v>170</v>
      </c>
    </row>
    <row r="4" spans="2:30" ht="6" customHeight="1">
      <c r="B4" s="67"/>
      <c r="C4" s="65"/>
      <c r="D4" s="65"/>
      <c r="E4" s="68"/>
      <c r="F4" s="63"/>
      <c r="I4" s="669"/>
      <c r="J4" s="670"/>
      <c r="K4" s="670"/>
      <c r="L4" s="671"/>
      <c r="Z4" s="6" t="s">
        <v>171</v>
      </c>
      <c r="AA4" s="29" t="s">
        <v>172</v>
      </c>
      <c r="AB4" s="2" t="s">
        <v>173</v>
      </c>
      <c r="AC4" s="29" t="s">
        <v>174</v>
      </c>
    </row>
    <row r="5" spans="2:30" ht="13">
      <c r="B5" s="67"/>
      <c r="C5" s="66" t="s">
        <v>75</v>
      </c>
      <c r="D5" s="65"/>
      <c r="E5" s="73">
        <f>'International Order Form'!L3</f>
        <v>0</v>
      </c>
      <c r="F5" s="63"/>
      <c r="H5" s="62"/>
      <c r="I5" s="669"/>
      <c r="J5" s="670"/>
      <c r="K5" s="670"/>
      <c r="L5" s="671"/>
      <c r="Z5" s="6" t="s">
        <v>175</v>
      </c>
      <c r="AA5" s="29" t="s">
        <v>176</v>
      </c>
      <c r="AB5" s="2" t="s">
        <v>177</v>
      </c>
      <c r="AC5" s="29" t="s">
        <v>178</v>
      </c>
    </row>
    <row r="6" spans="2:30" ht="3.75" customHeight="1">
      <c r="B6" s="67"/>
      <c r="C6" s="65"/>
      <c r="D6" s="65"/>
      <c r="E6" s="68"/>
      <c r="F6" s="63"/>
      <c r="I6" s="669"/>
      <c r="J6" s="670"/>
      <c r="K6" s="670"/>
      <c r="L6" s="671"/>
      <c r="Z6" s="6" t="s">
        <v>179</v>
      </c>
      <c r="AA6" s="6"/>
      <c r="AB6" s="72" t="s">
        <v>180</v>
      </c>
    </row>
    <row r="7" spans="2:30" ht="13">
      <c r="B7" s="67"/>
      <c r="C7" s="66" t="s">
        <v>181</v>
      </c>
      <c r="D7" s="65"/>
      <c r="E7" s="33" t="s">
        <v>182</v>
      </c>
      <c r="F7" s="63"/>
      <c r="I7" s="669"/>
      <c r="J7" s="670"/>
      <c r="K7" s="670"/>
      <c r="L7" s="671"/>
      <c r="Z7" s="6"/>
      <c r="AA7" s="6"/>
      <c r="AB7" s="2" t="s">
        <v>183</v>
      </c>
    </row>
    <row r="8" spans="2:30" ht="3.75" customHeight="1">
      <c r="B8" s="67"/>
      <c r="C8" s="66"/>
      <c r="D8" s="70"/>
      <c r="E8" s="64"/>
      <c r="F8" s="69"/>
      <c r="I8" s="669"/>
      <c r="J8" s="670"/>
      <c r="K8" s="670"/>
      <c r="L8" s="671"/>
      <c r="Z8" s="6"/>
      <c r="AA8" s="6"/>
      <c r="AB8" s="2" t="s">
        <v>184</v>
      </c>
    </row>
    <row r="9" spans="2:30" ht="13">
      <c r="B9" s="67"/>
      <c r="C9" s="66" t="s">
        <v>185</v>
      </c>
      <c r="D9" s="65"/>
      <c r="E9" s="12" t="str">
        <f>'Demande d''Exportation'!D8</f>
        <v>compte-fonction.srtt@michelin.com</v>
      </c>
      <c r="F9" s="63"/>
      <c r="H9" s="71"/>
      <c r="I9" s="669"/>
      <c r="J9" s="670"/>
      <c r="K9" s="670"/>
      <c r="L9" s="671"/>
      <c r="Z9" s="29"/>
      <c r="AA9" s="29"/>
      <c r="AB9" s="2" t="s">
        <v>186</v>
      </c>
    </row>
    <row r="10" spans="2:30" ht="3" customHeight="1">
      <c r="B10" s="67"/>
      <c r="C10" s="66"/>
      <c r="D10" s="70"/>
      <c r="E10" s="64"/>
      <c r="F10" s="69"/>
      <c r="I10" s="669"/>
      <c r="J10" s="670"/>
      <c r="K10" s="670"/>
      <c r="L10" s="671"/>
      <c r="Z10" s="29"/>
      <c r="AA10" s="29"/>
      <c r="AB10" s="2" t="s">
        <v>187</v>
      </c>
    </row>
    <row r="11" spans="2:30" ht="13">
      <c r="B11" s="67"/>
      <c r="C11" s="66" t="s">
        <v>188</v>
      </c>
      <c r="D11" s="65"/>
      <c r="E11" s="33" t="s">
        <v>189</v>
      </c>
      <c r="F11" s="63"/>
      <c r="H11" s="28"/>
      <c r="I11" s="669"/>
      <c r="J11" s="670"/>
      <c r="K11" s="670"/>
      <c r="L11" s="671"/>
      <c r="Z11" s="29"/>
      <c r="AA11" s="29"/>
      <c r="AB11" s="29" t="s">
        <v>190</v>
      </c>
    </row>
    <row r="12" spans="2:30" ht="3" customHeight="1">
      <c r="B12" s="67"/>
      <c r="C12" s="66"/>
      <c r="D12" s="65"/>
      <c r="E12" s="68"/>
      <c r="F12" s="63"/>
      <c r="I12" s="669"/>
      <c r="J12" s="670"/>
      <c r="K12" s="670"/>
      <c r="L12" s="671"/>
      <c r="AB12" s="2" t="s">
        <v>191</v>
      </c>
      <c r="AD12" s="29" t="s">
        <v>192</v>
      </c>
    </row>
    <row r="13" spans="2:30" ht="13">
      <c r="B13" s="67"/>
      <c r="C13" s="66" t="s">
        <v>193</v>
      </c>
      <c r="D13" s="65"/>
      <c r="E13" s="12" t="s">
        <v>168</v>
      </c>
      <c r="F13" s="63"/>
      <c r="H13" s="62"/>
      <c r="I13" s="669"/>
      <c r="J13" s="670"/>
      <c r="K13" s="670"/>
      <c r="L13" s="671"/>
      <c r="AB13" s="2" t="s">
        <v>194</v>
      </c>
      <c r="AD13" s="29" t="s">
        <v>195</v>
      </c>
    </row>
    <row r="14" spans="2:30" ht="3" customHeight="1" thickBot="1">
      <c r="B14" s="67"/>
      <c r="C14" s="66"/>
      <c r="D14" s="65"/>
      <c r="E14" s="64"/>
      <c r="F14" s="63"/>
      <c r="H14" s="62"/>
      <c r="I14" s="672"/>
      <c r="J14" s="673"/>
      <c r="K14" s="673"/>
      <c r="L14" s="674"/>
      <c r="AB14" s="2" t="s">
        <v>196</v>
      </c>
      <c r="AD14" s="54" t="s">
        <v>197</v>
      </c>
    </row>
    <row r="15" spans="2:30" ht="13.5" thickTop="1">
      <c r="B15" s="67"/>
      <c r="C15" s="66" t="str">
        <f>IF(OR(E13={"Modification";"Suppression";"Réactivation"}),"Code D concerné","")</f>
        <v/>
      </c>
      <c r="D15" s="65"/>
      <c r="E15" s="64"/>
      <c r="F15" s="63"/>
      <c r="H15" s="62"/>
      <c r="Z15" s="6"/>
      <c r="AA15" s="6"/>
      <c r="AB15" s="2" t="s">
        <v>198</v>
      </c>
      <c r="AD15" s="54" t="s">
        <v>199</v>
      </c>
    </row>
    <row r="16" spans="2:30" ht="6.75" customHeight="1" thickBot="1">
      <c r="B16" s="61"/>
      <c r="C16" s="60"/>
      <c r="D16" s="60"/>
      <c r="E16" s="59"/>
      <c r="F16" s="58"/>
      <c r="Z16" s="6"/>
      <c r="AA16" s="6"/>
      <c r="AB16" s="29" t="s">
        <v>200</v>
      </c>
      <c r="AD16" s="54" t="s">
        <v>201</v>
      </c>
    </row>
    <row r="17" spans="2:30" s="2" customFormat="1" ht="6" customHeight="1" thickBot="1">
      <c r="E17" s="5"/>
      <c r="Z17" s="6"/>
      <c r="AA17" s="6"/>
      <c r="AB17" s="2" t="s">
        <v>202</v>
      </c>
      <c r="AD17" s="54" t="s">
        <v>203</v>
      </c>
    </row>
    <row r="18" spans="2:30" ht="13">
      <c r="B18" s="57"/>
      <c r="C18" s="659" t="s">
        <v>204</v>
      </c>
      <c r="D18" s="659"/>
      <c r="E18" s="659"/>
      <c r="F18" s="56"/>
      <c r="H18" s="29"/>
      <c r="Z18" s="6"/>
      <c r="AA18" s="6"/>
      <c r="AB18" s="2" t="s">
        <v>205</v>
      </c>
      <c r="AD18" s="54" t="s">
        <v>206</v>
      </c>
    </row>
    <row r="19" spans="2:30">
      <c r="B19" s="47"/>
      <c r="C19" s="45"/>
      <c r="D19" s="45"/>
      <c r="E19" s="55"/>
      <c r="F19" s="44"/>
      <c r="Z19" s="6"/>
      <c r="AA19" s="6"/>
      <c r="AB19" s="2" t="s">
        <v>207</v>
      </c>
      <c r="AD19" s="54" t="s">
        <v>208</v>
      </c>
    </row>
    <row r="20" spans="2:30" ht="13">
      <c r="B20" s="47"/>
      <c r="C20" s="46" t="s">
        <v>209</v>
      </c>
      <c r="D20" s="45"/>
      <c r="E20" s="33">
        <f>'International Order Form'!E5</f>
        <v>0</v>
      </c>
      <c r="F20" s="44"/>
      <c r="Z20" s="6"/>
      <c r="AA20" s="6"/>
      <c r="AB20" s="2" t="s">
        <v>210</v>
      </c>
      <c r="AD20" s="54" t="s">
        <v>211</v>
      </c>
    </row>
    <row r="21" spans="2:30" ht="3.75" customHeight="1">
      <c r="B21" s="47"/>
      <c r="C21" s="46"/>
      <c r="D21" s="50"/>
      <c r="E21" s="49"/>
      <c r="F21" s="53"/>
      <c r="Z21" s="6"/>
      <c r="AA21" s="6"/>
      <c r="AB21" s="2" t="s">
        <v>212</v>
      </c>
      <c r="AD21" s="54" t="s">
        <v>213</v>
      </c>
    </row>
    <row r="22" spans="2:30" ht="13">
      <c r="B22" s="47"/>
      <c r="C22" s="46" t="s">
        <v>214</v>
      </c>
      <c r="D22" s="45"/>
      <c r="E22" s="12"/>
      <c r="F22" s="44"/>
      <c r="H22" s="662"/>
      <c r="I22" s="662"/>
      <c r="Z22" s="6"/>
      <c r="AA22" s="6"/>
      <c r="AB22" s="2" t="s">
        <v>215</v>
      </c>
    </row>
    <row r="23" spans="2:30" ht="3" customHeight="1">
      <c r="B23" s="47"/>
      <c r="C23" s="46"/>
      <c r="D23" s="50"/>
      <c r="E23" s="49"/>
      <c r="F23" s="53"/>
      <c r="H23" s="662"/>
      <c r="I23" s="662"/>
      <c r="Z23" s="6"/>
      <c r="AA23" s="6"/>
      <c r="AB23" s="2" t="s">
        <v>216</v>
      </c>
    </row>
    <row r="24" spans="2:30" ht="13">
      <c r="B24" s="47"/>
      <c r="C24" s="46" t="s">
        <v>217</v>
      </c>
      <c r="D24" s="45"/>
      <c r="E24" s="33">
        <f>'International Order Form'!E6</f>
        <v>0</v>
      </c>
      <c r="F24" s="44"/>
      <c r="H24" s="662"/>
      <c r="I24" s="662"/>
      <c r="Z24" s="6"/>
      <c r="AA24" s="6"/>
      <c r="AB24" s="2" t="s">
        <v>218</v>
      </c>
    </row>
    <row r="25" spans="2:30" ht="3.75" customHeight="1">
      <c r="B25" s="47"/>
      <c r="C25" s="46"/>
      <c r="D25" s="50"/>
      <c r="E25" s="49"/>
      <c r="F25" s="53"/>
      <c r="H25" s="662"/>
      <c r="I25" s="662"/>
      <c r="Z25" s="6"/>
      <c r="AA25" s="6"/>
      <c r="AB25" s="2" t="s">
        <v>219</v>
      </c>
    </row>
    <row r="26" spans="2:30" ht="13">
      <c r="B26" s="47"/>
      <c r="C26" s="46" t="s">
        <v>220</v>
      </c>
      <c r="D26" s="45"/>
      <c r="E26" s="33">
        <f>'International Order Form'!E7</f>
        <v>0</v>
      </c>
      <c r="F26" s="44"/>
      <c r="H26" s="662"/>
      <c r="I26" s="662"/>
      <c r="K26" s="29"/>
      <c r="Z26" s="6"/>
      <c r="AA26" s="6"/>
      <c r="AB26" s="2" t="s">
        <v>221</v>
      </c>
    </row>
    <row r="27" spans="2:30" ht="3" customHeight="1">
      <c r="B27" s="47"/>
      <c r="C27" s="46"/>
      <c r="D27" s="50"/>
      <c r="E27" s="49"/>
      <c r="F27" s="53"/>
      <c r="H27" s="662"/>
      <c r="I27" s="662"/>
      <c r="AB27" s="2" t="s">
        <v>222</v>
      </c>
    </row>
    <row r="28" spans="2:30" ht="13">
      <c r="B28" s="47"/>
      <c r="C28" s="46" t="s">
        <v>223</v>
      </c>
      <c r="D28" s="45"/>
      <c r="E28" s="33">
        <f>'International Order Form'!E8</f>
        <v>0</v>
      </c>
      <c r="F28" s="44"/>
      <c r="H28" s="662"/>
      <c r="I28" s="662"/>
      <c r="AB28" s="2" t="s">
        <v>224</v>
      </c>
    </row>
    <row r="29" spans="2:30" ht="3.75" customHeight="1">
      <c r="B29" s="47"/>
      <c r="C29" s="46"/>
      <c r="D29" s="50"/>
      <c r="E29" s="50"/>
      <c r="F29" s="53"/>
      <c r="H29" s="662"/>
      <c r="I29" s="662"/>
      <c r="AB29" s="2" t="s">
        <v>225</v>
      </c>
    </row>
    <row r="30" spans="2:30" ht="14">
      <c r="B30" s="47"/>
      <c r="C30" s="46" t="s">
        <v>226</v>
      </c>
      <c r="D30" s="50"/>
      <c r="E30" s="33">
        <f>'International Order Form'!E9</f>
        <v>0</v>
      </c>
      <c r="F30" s="53"/>
      <c r="H30" s="52"/>
      <c r="I30" s="51"/>
      <c r="AB30" s="2" t="s">
        <v>227</v>
      </c>
    </row>
    <row r="31" spans="2:30" ht="4.5" customHeight="1">
      <c r="B31" s="47"/>
      <c r="C31" s="46"/>
      <c r="D31" s="50"/>
      <c r="E31" s="49"/>
      <c r="F31" s="48"/>
      <c r="AB31" s="2" t="s">
        <v>228</v>
      </c>
    </row>
    <row r="32" spans="2:30" ht="13">
      <c r="B32" s="47"/>
      <c r="C32" s="46" t="s">
        <v>229</v>
      </c>
      <c r="D32" s="45"/>
      <c r="E32" s="12" t="s">
        <v>178</v>
      </c>
      <c r="F32" s="44"/>
      <c r="AB32" s="2" t="s">
        <v>230</v>
      </c>
    </row>
    <row r="33" spans="2:28" ht="4.5" customHeight="1" thickBot="1">
      <c r="B33" s="43"/>
      <c r="C33" s="42"/>
      <c r="D33" s="41"/>
      <c r="E33" s="40"/>
      <c r="F33" s="39"/>
      <c r="AB33" s="2" t="s">
        <v>231</v>
      </c>
    </row>
    <row r="34" spans="2:28" s="2" customFormat="1" ht="8.25" customHeight="1" thickBot="1">
      <c r="C34" s="7"/>
      <c r="E34" s="6"/>
      <c r="Z34" s="29" t="s">
        <v>232</v>
      </c>
      <c r="AA34" s="29"/>
      <c r="AB34" s="2" t="s">
        <v>233</v>
      </c>
    </row>
    <row r="35" spans="2:28" ht="6" customHeight="1">
      <c r="B35" s="38"/>
      <c r="C35" s="37"/>
      <c r="D35" s="36"/>
      <c r="E35" s="35"/>
      <c r="F35" s="34"/>
      <c r="Z35" s="29" t="s">
        <v>234</v>
      </c>
      <c r="AA35" s="29"/>
      <c r="AB35" s="2" t="s">
        <v>235</v>
      </c>
    </row>
    <row r="36" spans="2:28" ht="13">
      <c r="B36" s="27"/>
      <c r="C36" s="26" t="s">
        <v>236</v>
      </c>
      <c r="E36" s="12" t="s">
        <v>176</v>
      </c>
      <c r="F36" s="24"/>
      <c r="Z36" s="29" t="s">
        <v>237</v>
      </c>
      <c r="AA36" s="29"/>
      <c r="AB36" s="2" t="s">
        <v>238</v>
      </c>
    </row>
    <row r="37" spans="2:28" ht="3" customHeight="1">
      <c r="B37" s="27"/>
      <c r="C37" s="26"/>
      <c r="E37" s="31"/>
      <c r="F37" s="24"/>
      <c r="Z37" s="29" t="s">
        <v>239</v>
      </c>
      <c r="AA37" s="29"/>
      <c r="AB37" s="2" t="s">
        <v>240</v>
      </c>
    </row>
    <row r="38" spans="2:28" ht="13">
      <c r="B38" s="27"/>
      <c r="C38" s="26" t="s">
        <v>241</v>
      </c>
      <c r="E38" s="33" t="str">
        <f>IF('International Order Form'!D18=1,"vrac avion","route")</f>
        <v>route</v>
      </c>
      <c r="F38" s="24"/>
      <c r="H38" s="29"/>
      <c r="Z38" s="29" t="s">
        <v>242</v>
      </c>
      <c r="AA38" s="29"/>
      <c r="AB38" s="2" t="s">
        <v>243</v>
      </c>
    </row>
    <row r="39" spans="2:28" ht="3.75" customHeight="1">
      <c r="B39" s="27"/>
      <c r="C39" s="26"/>
      <c r="E39" s="31"/>
      <c r="F39" s="24"/>
      <c r="AB39" s="2" t="s">
        <v>244</v>
      </c>
    </row>
    <row r="40" spans="2:28" ht="13">
      <c r="B40" s="27"/>
      <c r="C40" s="26" t="s">
        <v>245</v>
      </c>
      <c r="E40" s="25" t="s">
        <v>246</v>
      </c>
      <c r="F40" s="24"/>
      <c r="H40" s="29"/>
      <c r="AB40" s="2" t="s">
        <v>247</v>
      </c>
    </row>
    <row r="41" spans="2:28" ht="4.5" customHeight="1">
      <c r="B41" s="27"/>
      <c r="C41" s="26"/>
      <c r="E41" s="99"/>
      <c r="F41" s="24"/>
      <c r="J41" s="29"/>
      <c r="AB41" s="2" t="s">
        <v>248</v>
      </c>
    </row>
    <row r="42" spans="2:28" ht="14">
      <c r="B42" s="27"/>
      <c r="C42" s="26" t="s">
        <v>249</v>
      </c>
      <c r="E42" s="33" t="e">
        <f>'International Order Form'!#REF!</f>
        <v>#REF!</v>
      </c>
      <c r="F42" s="24"/>
      <c r="H42" s="32" t="str">
        <f>IF(OR(E38="C20",E38="C40",E38="Vrac maritime"),"Port obligatoire","")</f>
        <v/>
      </c>
      <c r="AB42" s="2" t="s">
        <v>250</v>
      </c>
    </row>
    <row r="43" spans="2:28" ht="3.75" customHeight="1">
      <c r="B43" s="27"/>
      <c r="C43" s="26"/>
      <c r="E43" s="31"/>
      <c r="F43" s="24"/>
      <c r="AB43" s="2" t="s">
        <v>251</v>
      </c>
    </row>
    <row r="44" spans="2:28">
      <c r="B44" s="27"/>
      <c r="C44" s="665" t="s">
        <v>252</v>
      </c>
      <c r="E44" s="25" t="s">
        <v>197</v>
      </c>
      <c r="F44" s="24"/>
      <c r="H44" s="29"/>
      <c r="AB44" s="2" t="s">
        <v>253</v>
      </c>
    </row>
    <row r="45" spans="2:28">
      <c r="B45" s="27"/>
      <c r="C45" s="665"/>
      <c r="E45" s="25" t="s">
        <v>199</v>
      </c>
      <c r="F45" s="24"/>
      <c r="H45" s="30"/>
      <c r="AB45" s="2" t="s">
        <v>254</v>
      </c>
    </row>
    <row r="46" spans="2:28">
      <c r="B46" s="27"/>
      <c r="C46" s="665"/>
      <c r="E46" s="25" t="s">
        <v>201</v>
      </c>
      <c r="F46" s="24"/>
      <c r="AB46" s="2" t="s">
        <v>255</v>
      </c>
    </row>
    <row r="47" spans="2:28" ht="13">
      <c r="B47" s="27"/>
      <c r="C47" s="26"/>
      <c r="E47" s="98" t="s">
        <v>203</v>
      </c>
      <c r="F47" s="24"/>
      <c r="AB47" s="2" t="s">
        <v>256</v>
      </c>
    </row>
    <row r="48" spans="2:28" ht="13">
      <c r="B48" s="27"/>
      <c r="C48" s="26"/>
      <c r="E48" s="25" t="s">
        <v>206</v>
      </c>
      <c r="F48" s="24"/>
      <c r="H48" s="29"/>
      <c r="AB48" s="2" t="s">
        <v>257</v>
      </c>
    </row>
    <row r="49" spans="2:28" ht="13">
      <c r="B49" s="27"/>
      <c r="C49" s="26"/>
      <c r="E49" s="25" t="s">
        <v>208</v>
      </c>
      <c r="F49" s="24"/>
      <c r="H49" s="28"/>
      <c r="AB49" s="2" t="s">
        <v>258</v>
      </c>
    </row>
    <row r="50" spans="2:28" ht="13">
      <c r="B50" s="27"/>
      <c r="C50" s="26"/>
      <c r="E50" s="25" t="s">
        <v>211</v>
      </c>
      <c r="F50" s="24"/>
      <c r="AB50" s="2" t="s">
        <v>259</v>
      </c>
    </row>
    <row r="51" spans="2:28" ht="13">
      <c r="B51" s="27"/>
      <c r="C51" s="26"/>
      <c r="E51" s="25" t="s">
        <v>213</v>
      </c>
      <c r="F51" s="24"/>
      <c r="AB51" s="2" t="s">
        <v>260</v>
      </c>
    </row>
    <row r="52" spans="2:28" ht="13.5" thickBot="1">
      <c r="B52" s="23"/>
      <c r="C52" s="21"/>
      <c r="D52" s="22"/>
      <c r="E52" s="21"/>
      <c r="F52" s="20"/>
      <c r="AB52" s="2" t="s">
        <v>261</v>
      </c>
    </row>
    <row r="53" spans="2:28" s="2" customFormat="1" ht="4.5" customHeight="1" thickBot="1">
      <c r="C53" s="7"/>
      <c r="E53" s="6"/>
      <c r="AB53" s="2" t="s">
        <v>262</v>
      </c>
    </row>
    <row r="54" spans="2:28" ht="13">
      <c r="B54" s="19"/>
      <c r="C54" s="18"/>
      <c r="D54" s="17"/>
      <c r="E54" s="16"/>
      <c r="F54" s="15"/>
      <c r="AB54" s="2" t="s">
        <v>263</v>
      </c>
    </row>
    <row r="55" spans="2:28" ht="13">
      <c r="B55" s="11"/>
      <c r="C55" s="14" t="s">
        <v>264</v>
      </c>
      <c r="D55" s="13"/>
      <c r="E55" s="12"/>
      <c r="F55" s="10"/>
      <c r="AB55" s="2" t="s">
        <v>265</v>
      </c>
    </row>
    <row r="56" spans="2:28" ht="19.5" customHeight="1">
      <c r="B56" s="11"/>
      <c r="C56" s="663" t="str">
        <f>IF(E55="OUI","Merci de fournir un justificatif avec votre demande et une explication","")</f>
        <v/>
      </c>
      <c r="D56" s="663"/>
      <c r="E56" s="663"/>
      <c r="F56" s="10"/>
      <c r="AB56" s="2" t="s">
        <v>266</v>
      </c>
    </row>
    <row r="57" spans="2:28" s="2" customFormat="1">
      <c r="B57" s="11"/>
      <c r="C57" s="664"/>
      <c r="D57" s="664"/>
      <c r="E57" s="664"/>
      <c r="F57" s="10"/>
      <c r="AB57" s="2" t="s">
        <v>267</v>
      </c>
    </row>
    <row r="58" spans="2:28" s="2" customFormat="1">
      <c r="B58" s="11"/>
      <c r="C58" s="664"/>
      <c r="D58" s="664"/>
      <c r="E58" s="664"/>
      <c r="F58" s="10"/>
      <c r="AB58" s="2" t="s">
        <v>268</v>
      </c>
    </row>
    <row r="59" spans="2:28" s="2" customFormat="1" ht="14.5" thickBot="1">
      <c r="B59" s="9"/>
      <c r="C59" s="660"/>
      <c r="D59" s="660"/>
      <c r="E59" s="660"/>
      <c r="F59" s="8"/>
      <c r="AB59" s="2" t="s">
        <v>269</v>
      </c>
    </row>
    <row r="60" spans="2:28" s="2" customFormat="1" ht="13">
      <c r="C60" s="7"/>
      <c r="E60" s="6"/>
      <c r="AB60" s="2" t="s">
        <v>270</v>
      </c>
    </row>
    <row r="61" spans="2:28" s="2" customFormat="1">
      <c r="E61" s="5"/>
      <c r="AB61" s="2" t="s">
        <v>271</v>
      </c>
    </row>
    <row r="62" spans="2:28" s="2" customFormat="1">
      <c r="E62" s="5"/>
      <c r="AB62" s="2" t="s">
        <v>272</v>
      </c>
    </row>
    <row r="63" spans="2:28" s="2" customFormat="1">
      <c r="E63" s="5"/>
      <c r="AB63" s="2" t="s">
        <v>273</v>
      </c>
    </row>
    <row r="64" spans="2:28" s="2" customFormat="1">
      <c r="E64" s="5"/>
      <c r="AB64" s="2" t="s">
        <v>274</v>
      </c>
    </row>
    <row r="65" spans="5:28" s="2" customFormat="1">
      <c r="E65" s="5"/>
      <c r="AB65" s="2" t="s">
        <v>275</v>
      </c>
    </row>
    <row r="66" spans="5:28" s="2" customFormat="1">
      <c r="E66" s="5"/>
      <c r="AB66" s="2" t="s">
        <v>276</v>
      </c>
    </row>
    <row r="67" spans="5:28" s="2" customFormat="1">
      <c r="E67" s="5"/>
      <c r="AB67" s="2" t="s">
        <v>277</v>
      </c>
    </row>
    <row r="68" spans="5:28" s="2" customFormat="1">
      <c r="E68" s="5"/>
      <c r="AB68" s="2" t="s">
        <v>278</v>
      </c>
    </row>
    <row r="69" spans="5:28" s="2" customFormat="1">
      <c r="E69" s="5"/>
      <c r="AB69" s="2" t="s">
        <v>279</v>
      </c>
    </row>
    <row r="70" spans="5:28" s="2" customFormat="1">
      <c r="E70" s="5"/>
      <c r="AB70" s="2" t="s">
        <v>280</v>
      </c>
    </row>
    <row r="71" spans="5:28" s="2" customFormat="1">
      <c r="E71" s="5"/>
      <c r="AB71" s="2" t="s">
        <v>281</v>
      </c>
    </row>
    <row r="72" spans="5:28" s="2" customFormat="1">
      <c r="E72" s="5"/>
      <c r="AB72" s="2" t="s">
        <v>282</v>
      </c>
    </row>
    <row r="73" spans="5:28" s="2" customFormat="1">
      <c r="E73" s="5"/>
      <c r="AB73" s="2" t="s">
        <v>283</v>
      </c>
    </row>
    <row r="74" spans="5:28" s="2" customFormat="1">
      <c r="E74" s="5"/>
      <c r="AB74" s="2" t="s">
        <v>284</v>
      </c>
    </row>
    <row r="75" spans="5:28" s="2" customFormat="1">
      <c r="E75" s="5"/>
      <c r="AB75" s="2" t="s">
        <v>285</v>
      </c>
    </row>
    <row r="76" spans="5:28" s="2" customFormat="1">
      <c r="E76" s="5"/>
      <c r="AB76" s="2" t="s">
        <v>286</v>
      </c>
    </row>
    <row r="77" spans="5:28" s="2" customFormat="1">
      <c r="E77" s="5"/>
      <c r="AB77" s="2" t="s">
        <v>287</v>
      </c>
    </row>
    <row r="78" spans="5:28" s="2" customFormat="1">
      <c r="E78" s="5"/>
      <c r="AB78" s="2" t="s">
        <v>288</v>
      </c>
    </row>
    <row r="79" spans="5:28" s="2" customFormat="1">
      <c r="E79" s="5"/>
      <c r="AB79" s="2" t="s">
        <v>289</v>
      </c>
    </row>
    <row r="80" spans="5:28" s="2" customFormat="1">
      <c r="E80" s="5"/>
      <c r="AB80" s="2" t="s">
        <v>290</v>
      </c>
    </row>
    <row r="81" spans="5:28" s="2" customFormat="1">
      <c r="E81" s="5"/>
      <c r="AB81" s="2" t="s">
        <v>291</v>
      </c>
    </row>
    <row r="82" spans="5:28" s="2" customFormat="1">
      <c r="E82" s="5"/>
      <c r="AB82" s="2" t="s">
        <v>292</v>
      </c>
    </row>
    <row r="83" spans="5:28" s="2" customFormat="1">
      <c r="E83" s="5"/>
      <c r="AB83" s="2" t="s">
        <v>293</v>
      </c>
    </row>
    <row r="84" spans="5:28" s="2" customFormat="1">
      <c r="E84" s="5"/>
      <c r="AB84" s="2" t="s">
        <v>294</v>
      </c>
    </row>
    <row r="85" spans="5:28" s="2" customFormat="1">
      <c r="E85" s="5"/>
      <c r="AB85" s="2" t="s">
        <v>295</v>
      </c>
    </row>
    <row r="86" spans="5:28" s="2" customFormat="1">
      <c r="E86" s="5"/>
      <c r="AB86" s="2" t="s">
        <v>296</v>
      </c>
    </row>
    <row r="87" spans="5:28" s="2" customFormat="1">
      <c r="E87" s="5"/>
      <c r="AB87" s="2" t="s">
        <v>297</v>
      </c>
    </row>
    <row r="88" spans="5:28" s="2" customFormat="1">
      <c r="E88" s="5"/>
      <c r="AB88" s="2" t="s">
        <v>298</v>
      </c>
    </row>
    <row r="89" spans="5:28" s="2" customFormat="1">
      <c r="E89" s="5"/>
      <c r="AB89" s="2" t="s">
        <v>299</v>
      </c>
    </row>
    <row r="90" spans="5:28" s="2" customFormat="1">
      <c r="E90" s="5"/>
      <c r="AB90" s="2" t="s">
        <v>300</v>
      </c>
    </row>
    <row r="91" spans="5:28" s="2" customFormat="1">
      <c r="E91" s="5"/>
      <c r="AB91" s="2" t="s">
        <v>301</v>
      </c>
    </row>
    <row r="92" spans="5:28" s="2" customFormat="1">
      <c r="E92" s="5"/>
      <c r="AB92" s="2" t="s">
        <v>302</v>
      </c>
    </row>
    <row r="93" spans="5:28" s="2" customFormat="1">
      <c r="E93" s="5"/>
      <c r="AB93" s="2" t="s">
        <v>303</v>
      </c>
    </row>
    <row r="94" spans="5:28" s="2" customFormat="1">
      <c r="E94" s="5"/>
      <c r="AB94" s="2" t="s">
        <v>304</v>
      </c>
    </row>
    <row r="95" spans="5:28" s="2" customFormat="1">
      <c r="E95" s="5"/>
      <c r="AB95" s="2" t="s">
        <v>305</v>
      </c>
    </row>
    <row r="96" spans="5:28" s="2" customFormat="1">
      <c r="E96" s="5"/>
      <c r="AB96" s="2" t="s">
        <v>306</v>
      </c>
    </row>
    <row r="97" spans="5:28" s="2" customFormat="1">
      <c r="E97" s="5"/>
      <c r="AB97" s="2" t="s">
        <v>307</v>
      </c>
    </row>
    <row r="98" spans="5:28" s="2" customFormat="1">
      <c r="E98" s="5"/>
      <c r="AB98" s="2" t="s">
        <v>308</v>
      </c>
    </row>
    <row r="99" spans="5:28" s="2" customFormat="1">
      <c r="E99" s="5"/>
      <c r="AB99" s="2" t="s">
        <v>309</v>
      </c>
    </row>
    <row r="100" spans="5:28" s="2" customFormat="1">
      <c r="E100" s="5"/>
      <c r="AB100" s="2" t="s">
        <v>310</v>
      </c>
    </row>
    <row r="101" spans="5:28" s="2" customFormat="1">
      <c r="E101" s="5"/>
      <c r="AB101" s="2" t="s">
        <v>311</v>
      </c>
    </row>
    <row r="102" spans="5:28" s="2" customFormat="1">
      <c r="E102" s="5"/>
      <c r="AB102" s="2" t="s">
        <v>312</v>
      </c>
    </row>
    <row r="103" spans="5:28" s="2" customFormat="1">
      <c r="E103" s="5"/>
      <c r="AB103" s="2" t="s">
        <v>313</v>
      </c>
    </row>
    <row r="104" spans="5:28" s="2" customFormat="1">
      <c r="E104" s="5"/>
      <c r="AB104" s="2" t="s">
        <v>314</v>
      </c>
    </row>
    <row r="105" spans="5:28" s="2" customFormat="1">
      <c r="E105" s="5"/>
      <c r="AB105" s="2" t="s">
        <v>315</v>
      </c>
    </row>
    <row r="106" spans="5:28" s="2" customFormat="1">
      <c r="E106" s="5"/>
      <c r="AB106" s="2" t="s">
        <v>316</v>
      </c>
    </row>
    <row r="107" spans="5:28" s="2" customFormat="1">
      <c r="E107" s="5"/>
      <c r="AB107" s="2" t="s">
        <v>317</v>
      </c>
    </row>
    <row r="108" spans="5:28" s="2" customFormat="1">
      <c r="E108" s="5"/>
      <c r="AB108" s="2" t="s">
        <v>318</v>
      </c>
    </row>
    <row r="109" spans="5:28" s="2" customFormat="1">
      <c r="E109" s="5"/>
      <c r="AB109" s="2" t="s">
        <v>319</v>
      </c>
    </row>
    <row r="110" spans="5:28" s="2" customFormat="1">
      <c r="E110" s="5"/>
      <c r="AB110" s="2" t="s">
        <v>320</v>
      </c>
    </row>
    <row r="111" spans="5:28" s="2" customFormat="1">
      <c r="E111" s="5"/>
      <c r="AB111" s="2" t="s">
        <v>321</v>
      </c>
    </row>
    <row r="112" spans="5:28" s="2" customFormat="1">
      <c r="E112" s="5"/>
      <c r="AB112" s="2" t="s">
        <v>322</v>
      </c>
    </row>
    <row r="113" spans="5:28" s="2" customFormat="1">
      <c r="E113" s="5"/>
      <c r="AB113" s="2" t="s">
        <v>323</v>
      </c>
    </row>
    <row r="114" spans="5:28" s="2" customFormat="1">
      <c r="E114" s="5"/>
      <c r="AB114" s="2" t="s">
        <v>324</v>
      </c>
    </row>
    <row r="115" spans="5:28" s="2" customFormat="1">
      <c r="E115" s="5"/>
      <c r="AB115" s="2" t="s">
        <v>325</v>
      </c>
    </row>
    <row r="116" spans="5:28" s="2" customFormat="1">
      <c r="E116" s="5"/>
      <c r="AB116" s="2" t="s">
        <v>326</v>
      </c>
    </row>
    <row r="117" spans="5:28" s="2" customFormat="1">
      <c r="E117" s="5"/>
      <c r="AB117" s="2" t="s">
        <v>327</v>
      </c>
    </row>
    <row r="118" spans="5:28" s="2" customFormat="1">
      <c r="E118" s="5"/>
      <c r="AB118" s="2" t="s">
        <v>328</v>
      </c>
    </row>
    <row r="119" spans="5:28" s="2" customFormat="1">
      <c r="E119" s="5"/>
      <c r="AB119" s="2" t="s">
        <v>329</v>
      </c>
    </row>
    <row r="120" spans="5:28" s="2" customFormat="1">
      <c r="E120" s="5"/>
      <c r="AB120" s="2" t="s">
        <v>330</v>
      </c>
    </row>
    <row r="121" spans="5:28" s="2" customFormat="1">
      <c r="E121" s="5"/>
      <c r="AB121" s="2" t="s">
        <v>331</v>
      </c>
    </row>
    <row r="122" spans="5:28" s="2" customFormat="1">
      <c r="E122" s="5"/>
      <c r="AB122" s="2" t="s">
        <v>332</v>
      </c>
    </row>
    <row r="123" spans="5:28" s="2" customFormat="1">
      <c r="E123" s="5"/>
      <c r="AB123" s="2" t="s">
        <v>333</v>
      </c>
    </row>
    <row r="124" spans="5:28" s="2" customFormat="1">
      <c r="E124" s="5"/>
      <c r="AB124" s="2" t="s">
        <v>334</v>
      </c>
    </row>
    <row r="125" spans="5:28" s="2" customFormat="1">
      <c r="E125" s="5"/>
      <c r="AB125" s="2" t="s">
        <v>335</v>
      </c>
    </row>
    <row r="126" spans="5:28" s="2" customFormat="1">
      <c r="E126" s="5"/>
      <c r="AB126" s="2" t="s">
        <v>336</v>
      </c>
    </row>
    <row r="127" spans="5:28" s="2" customFormat="1">
      <c r="E127" s="5"/>
      <c r="AB127" s="2" t="s">
        <v>337</v>
      </c>
    </row>
    <row r="128" spans="5:28" s="2" customFormat="1">
      <c r="E128" s="5"/>
      <c r="AB128" s="2" t="s">
        <v>338</v>
      </c>
    </row>
    <row r="129" spans="5:28" s="2" customFormat="1">
      <c r="E129" s="5"/>
      <c r="AB129" s="2" t="s">
        <v>339</v>
      </c>
    </row>
    <row r="130" spans="5:28" s="2" customFormat="1">
      <c r="E130" s="5"/>
      <c r="AB130" s="2" t="s">
        <v>340</v>
      </c>
    </row>
    <row r="131" spans="5:28" s="2" customFormat="1">
      <c r="E131" s="5"/>
      <c r="AB131" s="2" t="s">
        <v>341</v>
      </c>
    </row>
    <row r="132" spans="5:28" s="2" customFormat="1">
      <c r="E132" s="5"/>
      <c r="AB132" s="2" t="s">
        <v>342</v>
      </c>
    </row>
    <row r="133" spans="5:28" s="2" customFormat="1">
      <c r="E133" s="5"/>
      <c r="AB133" s="2" t="s">
        <v>343</v>
      </c>
    </row>
    <row r="134" spans="5:28" s="2" customFormat="1">
      <c r="E134" s="5"/>
      <c r="AB134" s="2" t="s">
        <v>344</v>
      </c>
    </row>
    <row r="135" spans="5:28" s="2" customFormat="1">
      <c r="E135" s="5"/>
      <c r="AB135" s="2" t="s">
        <v>345</v>
      </c>
    </row>
    <row r="136" spans="5:28" s="2" customFormat="1">
      <c r="E136" s="5"/>
      <c r="AB136" s="2" t="s">
        <v>346</v>
      </c>
    </row>
    <row r="137" spans="5:28" s="2" customFormat="1">
      <c r="E137" s="5"/>
      <c r="AB137" s="2" t="s">
        <v>347</v>
      </c>
    </row>
    <row r="138" spans="5:28" s="2" customFormat="1">
      <c r="E138" s="5"/>
      <c r="AB138" s="2" t="s">
        <v>348</v>
      </c>
    </row>
    <row r="139" spans="5:28" s="2" customFormat="1">
      <c r="E139" s="5"/>
      <c r="AB139" s="2" t="s">
        <v>349</v>
      </c>
    </row>
    <row r="140" spans="5:28" s="2" customFormat="1">
      <c r="E140" s="5"/>
      <c r="AB140" s="2" t="s">
        <v>350</v>
      </c>
    </row>
    <row r="141" spans="5:28" s="2" customFormat="1">
      <c r="E141" s="5"/>
      <c r="AB141" s="2" t="s">
        <v>351</v>
      </c>
    </row>
    <row r="142" spans="5:28" s="2" customFormat="1">
      <c r="E142" s="5"/>
      <c r="AB142" s="2" t="s">
        <v>352</v>
      </c>
    </row>
    <row r="143" spans="5:28" s="2" customFormat="1">
      <c r="E143" s="5"/>
      <c r="AB143" s="2" t="s">
        <v>353</v>
      </c>
    </row>
    <row r="144" spans="5:28" s="2" customFormat="1">
      <c r="E144" s="5"/>
      <c r="AB144" s="2" t="s">
        <v>354</v>
      </c>
    </row>
    <row r="145" spans="5:28" s="2" customFormat="1">
      <c r="E145" s="5"/>
      <c r="AB145" s="2" t="s">
        <v>355</v>
      </c>
    </row>
    <row r="146" spans="5:28" s="2" customFormat="1">
      <c r="E146" s="5"/>
      <c r="AB146" s="2" t="s">
        <v>356</v>
      </c>
    </row>
    <row r="147" spans="5:28" s="2" customFormat="1">
      <c r="E147" s="5"/>
      <c r="AB147" s="2" t="s">
        <v>357</v>
      </c>
    </row>
    <row r="148" spans="5:28" s="2" customFormat="1">
      <c r="E148" s="5"/>
      <c r="AB148" s="2" t="s">
        <v>358</v>
      </c>
    </row>
    <row r="149" spans="5:28" s="2" customFormat="1">
      <c r="E149" s="5"/>
      <c r="AB149" s="2" t="s">
        <v>359</v>
      </c>
    </row>
    <row r="150" spans="5:28" s="2" customFormat="1">
      <c r="E150" s="5"/>
      <c r="AB150" s="2" t="s">
        <v>360</v>
      </c>
    </row>
    <row r="151" spans="5:28" s="2" customFormat="1">
      <c r="E151" s="5"/>
      <c r="AB151" s="2" t="s">
        <v>361</v>
      </c>
    </row>
    <row r="152" spans="5:28" s="2" customFormat="1">
      <c r="E152" s="5"/>
      <c r="AB152" s="2" t="s">
        <v>362</v>
      </c>
    </row>
    <row r="153" spans="5:28" s="2" customFormat="1">
      <c r="E153" s="5"/>
      <c r="AB153" s="2" t="s">
        <v>363</v>
      </c>
    </row>
    <row r="154" spans="5:28" s="2" customFormat="1">
      <c r="E154" s="5"/>
      <c r="AB154" s="2" t="s">
        <v>364</v>
      </c>
    </row>
    <row r="155" spans="5:28" s="2" customFormat="1">
      <c r="E155" s="5"/>
      <c r="AB155" s="2" t="s">
        <v>365</v>
      </c>
    </row>
    <row r="156" spans="5:28" s="2" customFormat="1">
      <c r="E156" s="5"/>
      <c r="AB156" s="2" t="s">
        <v>366</v>
      </c>
    </row>
    <row r="157" spans="5:28" s="2" customFormat="1">
      <c r="E157" s="5"/>
      <c r="AB157" s="2" t="s">
        <v>367</v>
      </c>
    </row>
    <row r="158" spans="5:28" s="2" customFormat="1">
      <c r="E158" s="5"/>
      <c r="AB158" s="2" t="s">
        <v>368</v>
      </c>
    </row>
    <row r="159" spans="5:28" s="2" customFormat="1">
      <c r="E159" s="5"/>
      <c r="AB159" s="2" t="s">
        <v>369</v>
      </c>
    </row>
    <row r="160" spans="5:28" s="2" customFormat="1">
      <c r="E160" s="5"/>
      <c r="AB160" s="2" t="s">
        <v>370</v>
      </c>
    </row>
    <row r="161" spans="5:28" s="2" customFormat="1">
      <c r="E161" s="5"/>
      <c r="AB161" s="2" t="s">
        <v>371</v>
      </c>
    </row>
    <row r="162" spans="5:28" s="2" customFormat="1">
      <c r="E162" s="5"/>
      <c r="AB162" s="2" t="s">
        <v>372</v>
      </c>
    </row>
    <row r="163" spans="5:28" s="2" customFormat="1">
      <c r="E163" s="5"/>
      <c r="AB163" s="2" t="s">
        <v>373</v>
      </c>
    </row>
    <row r="164" spans="5:28" s="2" customFormat="1">
      <c r="E164" s="5"/>
      <c r="AB164" s="2" t="s">
        <v>374</v>
      </c>
    </row>
    <row r="165" spans="5:28" s="2" customFormat="1">
      <c r="E165" s="5"/>
      <c r="AB165" s="2" t="s">
        <v>375</v>
      </c>
    </row>
    <row r="166" spans="5:28" s="2" customFormat="1">
      <c r="E166" s="5"/>
      <c r="AB166" s="2" t="s">
        <v>376</v>
      </c>
    </row>
    <row r="167" spans="5:28" s="2" customFormat="1">
      <c r="E167" s="5"/>
      <c r="AB167" s="2" t="s">
        <v>377</v>
      </c>
    </row>
    <row r="168" spans="5:28" s="2" customFormat="1">
      <c r="E168" s="5"/>
      <c r="AB168" s="2" t="s">
        <v>378</v>
      </c>
    </row>
    <row r="169" spans="5:28" s="2" customFormat="1">
      <c r="E169" s="5"/>
      <c r="AB169" s="2">
        <v>531</v>
      </c>
    </row>
    <row r="170" spans="5:28" s="2" customFormat="1">
      <c r="E170" s="5"/>
      <c r="AB170" s="2" t="s">
        <v>379</v>
      </c>
    </row>
    <row r="171" spans="5:28" s="2" customFormat="1">
      <c r="E171" s="5"/>
      <c r="AB171" s="2" t="s">
        <v>380</v>
      </c>
    </row>
    <row r="172" spans="5:28" s="2" customFormat="1">
      <c r="E172" s="5"/>
      <c r="AB172" s="2" t="s">
        <v>381</v>
      </c>
    </row>
    <row r="173" spans="5:28" s="2" customFormat="1">
      <c r="E173" s="5"/>
      <c r="AB173" s="2" t="s">
        <v>382</v>
      </c>
    </row>
    <row r="174" spans="5:28" s="2" customFormat="1">
      <c r="E174" s="5"/>
      <c r="AB174" s="2" t="s">
        <v>383</v>
      </c>
    </row>
    <row r="175" spans="5:28" s="2" customFormat="1">
      <c r="E175" s="5"/>
      <c r="AB175" s="2" t="s">
        <v>384</v>
      </c>
    </row>
    <row r="176" spans="5:28" s="2" customFormat="1">
      <c r="E176" s="5"/>
      <c r="AB176" s="2" t="s">
        <v>385</v>
      </c>
    </row>
    <row r="177" spans="5:28" s="2" customFormat="1">
      <c r="E177" s="5"/>
      <c r="AB177" s="2" t="s">
        <v>386</v>
      </c>
    </row>
    <row r="178" spans="5:28" s="2" customFormat="1">
      <c r="E178" s="5"/>
      <c r="AB178" s="2" t="s">
        <v>387</v>
      </c>
    </row>
    <row r="179" spans="5:28" s="2" customFormat="1">
      <c r="E179" s="5"/>
      <c r="AB179" s="2" t="s">
        <v>388</v>
      </c>
    </row>
    <row r="180" spans="5:28" s="2" customFormat="1">
      <c r="E180" s="5"/>
      <c r="AB180" s="2" t="s">
        <v>389</v>
      </c>
    </row>
    <row r="181" spans="5:28" s="2" customFormat="1">
      <c r="E181" s="5"/>
      <c r="AB181" s="2" t="s">
        <v>390</v>
      </c>
    </row>
    <row r="182" spans="5:28" s="2" customFormat="1">
      <c r="E182" s="5"/>
      <c r="AB182" s="2" t="s">
        <v>391</v>
      </c>
    </row>
    <row r="183" spans="5:28" s="2" customFormat="1">
      <c r="E183" s="5"/>
      <c r="AB183" s="2" t="s">
        <v>392</v>
      </c>
    </row>
    <row r="184" spans="5:28" s="2" customFormat="1">
      <c r="E184" s="5"/>
      <c r="AB184" s="2" t="s">
        <v>393</v>
      </c>
    </row>
    <row r="185" spans="5:28" s="2" customFormat="1">
      <c r="E185" s="5"/>
      <c r="AB185" s="2" t="s">
        <v>394</v>
      </c>
    </row>
    <row r="186" spans="5:28" s="2" customFormat="1">
      <c r="E186" s="5"/>
      <c r="AB186" s="2" t="s">
        <v>395</v>
      </c>
    </row>
    <row r="187" spans="5:28" s="2" customFormat="1">
      <c r="E187" s="5"/>
      <c r="AB187" s="2" t="s">
        <v>396</v>
      </c>
    </row>
    <row r="188" spans="5:28" s="2" customFormat="1">
      <c r="E188" s="5"/>
      <c r="AB188" s="2" t="s">
        <v>397</v>
      </c>
    </row>
    <row r="189" spans="5:28" s="2" customFormat="1">
      <c r="E189" s="5"/>
      <c r="AB189" s="2" t="s">
        <v>398</v>
      </c>
    </row>
    <row r="190" spans="5:28" s="2" customFormat="1">
      <c r="E190" s="5"/>
      <c r="AB190" s="2" t="s">
        <v>399</v>
      </c>
    </row>
    <row r="191" spans="5:28" s="2" customFormat="1">
      <c r="E191" s="5"/>
      <c r="AB191" s="2" t="s">
        <v>400</v>
      </c>
    </row>
    <row r="192" spans="5:28" s="2" customFormat="1">
      <c r="E192" s="5"/>
      <c r="AB192" s="2" t="s">
        <v>401</v>
      </c>
    </row>
    <row r="193" spans="5:28" s="2" customFormat="1">
      <c r="E193" s="5"/>
      <c r="AB193" s="2" t="s">
        <v>402</v>
      </c>
    </row>
    <row r="194" spans="5:28" s="2" customFormat="1">
      <c r="E194" s="5"/>
      <c r="AB194" s="2" t="s">
        <v>403</v>
      </c>
    </row>
    <row r="195" spans="5:28" s="2" customFormat="1">
      <c r="E195" s="5"/>
      <c r="AB195" s="2" t="s">
        <v>404</v>
      </c>
    </row>
    <row r="196" spans="5:28" s="2" customFormat="1">
      <c r="E196" s="5"/>
      <c r="AB196" s="2" t="s">
        <v>405</v>
      </c>
    </row>
    <row r="197" spans="5:28" s="2" customFormat="1">
      <c r="E197" s="5"/>
      <c r="AB197" s="2">
        <v>696</v>
      </c>
    </row>
    <row r="198" spans="5:28" s="2" customFormat="1">
      <c r="E198" s="5"/>
      <c r="AB198" s="2" t="s">
        <v>406</v>
      </c>
    </row>
    <row r="199" spans="5:28" s="2" customFormat="1">
      <c r="E199" s="5"/>
      <c r="AB199" s="2" t="s">
        <v>407</v>
      </c>
    </row>
    <row r="200" spans="5:28" s="2" customFormat="1">
      <c r="E200" s="5"/>
      <c r="AB200" s="2" t="s">
        <v>408</v>
      </c>
    </row>
    <row r="201" spans="5:28" s="2" customFormat="1">
      <c r="E201" s="5"/>
      <c r="AB201" s="2" t="s">
        <v>409</v>
      </c>
    </row>
    <row r="202" spans="5:28" s="2" customFormat="1">
      <c r="E202" s="5"/>
      <c r="AB202" s="2" t="s">
        <v>410</v>
      </c>
    </row>
    <row r="203" spans="5:28" s="2" customFormat="1">
      <c r="E203" s="5"/>
      <c r="AB203" s="2" t="s">
        <v>411</v>
      </c>
    </row>
    <row r="204" spans="5:28" s="2" customFormat="1">
      <c r="E204" s="5"/>
      <c r="AB204" s="2" t="s">
        <v>412</v>
      </c>
    </row>
    <row r="205" spans="5:28" s="2" customFormat="1">
      <c r="E205" s="5"/>
      <c r="AB205" s="2" t="s">
        <v>413</v>
      </c>
    </row>
    <row r="206" spans="5:28" s="2" customFormat="1">
      <c r="E206" s="5"/>
      <c r="AB206" s="2" t="s">
        <v>414</v>
      </c>
    </row>
    <row r="207" spans="5:28" s="2" customFormat="1">
      <c r="E207" s="5"/>
      <c r="AB207" s="2" t="s">
        <v>415</v>
      </c>
    </row>
    <row r="208" spans="5:28" s="2" customFormat="1">
      <c r="E208" s="5"/>
      <c r="AB208" s="2" t="s">
        <v>416</v>
      </c>
    </row>
    <row r="209" spans="5:28" s="2" customFormat="1">
      <c r="E209" s="5"/>
      <c r="AB209" s="2" t="s">
        <v>417</v>
      </c>
    </row>
    <row r="210" spans="5:28" s="2" customFormat="1">
      <c r="E210" s="5"/>
      <c r="AB210" s="2" t="s">
        <v>418</v>
      </c>
    </row>
    <row r="211" spans="5:28" s="2" customFormat="1">
      <c r="E211" s="5"/>
      <c r="AB211" s="2" t="s">
        <v>419</v>
      </c>
    </row>
    <row r="212" spans="5:28" s="2" customFormat="1">
      <c r="E212" s="5"/>
      <c r="AB212" s="2" t="s">
        <v>420</v>
      </c>
    </row>
    <row r="213" spans="5:28" s="2" customFormat="1">
      <c r="E213" s="5"/>
      <c r="AB213" s="2" t="s">
        <v>421</v>
      </c>
    </row>
    <row r="214" spans="5:28" s="2" customFormat="1">
      <c r="E214" s="5"/>
      <c r="AB214" s="2" t="s">
        <v>422</v>
      </c>
    </row>
    <row r="215" spans="5:28" s="2" customFormat="1">
      <c r="E215" s="5"/>
      <c r="AB215" s="2" t="s">
        <v>423</v>
      </c>
    </row>
    <row r="216" spans="5:28" s="2" customFormat="1">
      <c r="E216" s="5"/>
      <c r="AB216" s="2" t="s">
        <v>424</v>
      </c>
    </row>
    <row r="217" spans="5:28" s="2" customFormat="1">
      <c r="E217" s="5"/>
      <c r="AB217" s="2" t="s">
        <v>425</v>
      </c>
    </row>
    <row r="218" spans="5:28" s="2" customFormat="1">
      <c r="E218" s="5"/>
      <c r="AB218" s="2" t="s">
        <v>426</v>
      </c>
    </row>
    <row r="219" spans="5:28" s="2" customFormat="1">
      <c r="E219" s="5"/>
      <c r="AB219" s="2" t="s">
        <v>427</v>
      </c>
    </row>
    <row r="220" spans="5:28" s="2" customFormat="1">
      <c r="E220" s="5"/>
      <c r="AB220" s="2" t="s">
        <v>428</v>
      </c>
    </row>
    <row r="221" spans="5:28" s="2" customFormat="1">
      <c r="E221" s="5"/>
      <c r="AB221" s="2" t="s">
        <v>429</v>
      </c>
    </row>
    <row r="222" spans="5:28" s="2" customFormat="1">
      <c r="E222" s="5"/>
      <c r="AB222" s="2" t="s">
        <v>430</v>
      </c>
    </row>
    <row r="223" spans="5:28" s="2" customFormat="1">
      <c r="E223" s="5"/>
      <c r="AB223" s="2" t="s">
        <v>431</v>
      </c>
    </row>
    <row r="224" spans="5:28" s="2" customFormat="1">
      <c r="E224" s="5"/>
      <c r="AB224" s="2" t="s">
        <v>432</v>
      </c>
    </row>
    <row r="225" spans="5:28" s="2" customFormat="1">
      <c r="E225" s="5"/>
      <c r="AB225" s="2" t="s">
        <v>433</v>
      </c>
    </row>
    <row r="226" spans="5:28" s="2" customFormat="1">
      <c r="E226" s="5"/>
      <c r="AB226" s="2" t="s">
        <v>434</v>
      </c>
    </row>
    <row r="227" spans="5:28" s="2" customFormat="1">
      <c r="E227" s="5"/>
      <c r="AB227" s="2" t="s">
        <v>435</v>
      </c>
    </row>
    <row r="228" spans="5:28" s="2" customFormat="1">
      <c r="E228" s="5"/>
      <c r="AB228" s="2" t="s">
        <v>436</v>
      </c>
    </row>
    <row r="229" spans="5:28" s="2" customFormat="1">
      <c r="E229" s="5"/>
      <c r="AB229" s="2" t="s">
        <v>437</v>
      </c>
    </row>
    <row r="230" spans="5:28" s="2" customFormat="1">
      <c r="E230" s="5"/>
      <c r="AB230" s="2" t="s">
        <v>438</v>
      </c>
    </row>
    <row r="231" spans="5:28" s="2" customFormat="1">
      <c r="E231" s="5"/>
      <c r="AB231" s="2" t="s">
        <v>439</v>
      </c>
    </row>
    <row r="232" spans="5:28" s="2" customFormat="1">
      <c r="E232" s="5"/>
      <c r="AB232" s="2" t="s">
        <v>440</v>
      </c>
    </row>
    <row r="233" spans="5:28" s="2" customFormat="1">
      <c r="E233" s="5"/>
    </row>
    <row r="234" spans="5:28" s="2" customFormat="1">
      <c r="E234" s="5"/>
    </row>
    <row r="235" spans="5:28" s="2" customFormat="1">
      <c r="E235" s="5"/>
    </row>
    <row r="236" spans="5:28" s="2" customFormat="1">
      <c r="E236" s="5"/>
    </row>
    <row r="237" spans="5:28" s="2" customFormat="1">
      <c r="E237" s="5"/>
    </row>
    <row r="238" spans="5:28" s="2" customFormat="1">
      <c r="E238" s="5"/>
    </row>
    <row r="239" spans="5:28" s="2" customFormat="1">
      <c r="E239" s="5"/>
    </row>
    <row r="240" spans="5:28" s="2" customFormat="1">
      <c r="E240" s="5"/>
    </row>
    <row r="241" spans="5:5" s="2" customFormat="1">
      <c r="E241" s="5"/>
    </row>
    <row r="242" spans="5:5" s="2" customFormat="1">
      <c r="E242" s="5"/>
    </row>
    <row r="243" spans="5:5" s="2" customFormat="1">
      <c r="E243" s="5"/>
    </row>
    <row r="244" spans="5:5" s="2" customFormat="1">
      <c r="E244" s="5"/>
    </row>
    <row r="245" spans="5:5" s="2" customFormat="1">
      <c r="E245" s="5"/>
    </row>
    <row r="246" spans="5:5" s="2" customFormat="1">
      <c r="E246" s="5"/>
    </row>
    <row r="247" spans="5:5" s="2" customFormat="1">
      <c r="E247" s="5"/>
    </row>
    <row r="248" spans="5:5" s="2" customFormat="1">
      <c r="E248" s="5"/>
    </row>
    <row r="249" spans="5:5" s="2" customFormat="1">
      <c r="E249" s="5"/>
    </row>
    <row r="250" spans="5:5" s="2" customFormat="1">
      <c r="E250" s="5"/>
    </row>
    <row r="251" spans="5:5" s="2" customFormat="1">
      <c r="E251" s="5"/>
    </row>
    <row r="252" spans="5:5" s="2" customFormat="1">
      <c r="E252" s="5"/>
    </row>
    <row r="253" spans="5:5" s="2" customFormat="1">
      <c r="E253" s="5"/>
    </row>
    <row r="254" spans="5:5" s="2" customFormat="1">
      <c r="E254" s="5"/>
    </row>
    <row r="255" spans="5:5" s="2" customFormat="1">
      <c r="E255" s="5"/>
    </row>
    <row r="256" spans="5:5" s="2" customFormat="1">
      <c r="E256" s="5"/>
    </row>
    <row r="257" spans="5:5" s="2" customFormat="1">
      <c r="E257" s="5"/>
    </row>
    <row r="258" spans="5:5" s="2" customFormat="1">
      <c r="E258" s="5"/>
    </row>
    <row r="259" spans="5:5" s="2" customFormat="1">
      <c r="E259" s="5"/>
    </row>
    <row r="260" spans="5:5" s="2" customFormat="1">
      <c r="E260" s="5"/>
    </row>
    <row r="261" spans="5:5" s="2" customFormat="1">
      <c r="E261" s="5"/>
    </row>
    <row r="262" spans="5:5" s="2" customFormat="1">
      <c r="E262" s="5"/>
    </row>
    <row r="263" spans="5:5" s="2" customFormat="1">
      <c r="E263" s="5"/>
    </row>
    <row r="264" spans="5:5" s="2" customFormat="1">
      <c r="E264" s="5"/>
    </row>
    <row r="265" spans="5:5" s="2" customFormat="1">
      <c r="E265" s="5"/>
    </row>
    <row r="266" spans="5:5" s="2" customFormat="1">
      <c r="E266" s="5"/>
    </row>
    <row r="267" spans="5:5" s="2" customFormat="1">
      <c r="E267" s="5"/>
    </row>
    <row r="268" spans="5:5" s="2" customFormat="1">
      <c r="E268" s="5"/>
    </row>
    <row r="269" spans="5:5" s="2" customFormat="1">
      <c r="E269" s="5"/>
    </row>
    <row r="270" spans="5:5" s="2" customFormat="1">
      <c r="E270" s="5"/>
    </row>
    <row r="271" spans="5:5" s="2" customFormat="1">
      <c r="E271" s="5"/>
    </row>
    <row r="272" spans="5:5" s="2" customFormat="1">
      <c r="E272" s="5"/>
    </row>
    <row r="273" spans="5:5" s="2" customFormat="1">
      <c r="E273" s="5"/>
    </row>
    <row r="274" spans="5:5" s="2" customFormat="1">
      <c r="E274" s="5"/>
    </row>
    <row r="275" spans="5:5" s="2" customFormat="1">
      <c r="E275" s="5"/>
    </row>
    <row r="276" spans="5:5" s="2" customFormat="1">
      <c r="E276" s="5"/>
    </row>
    <row r="277" spans="5:5" s="2" customFormat="1">
      <c r="E277" s="5"/>
    </row>
    <row r="278" spans="5:5" s="2" customFormat="1">
      <c r="E278" s="5"/>
    </row>
    <row r="279" spans="5:5" s="2" customFormat="1">
      <c r="E279" s="5"/>
    </row>
    <row r="280" spans="5:5" s="2" customFormat="1">
      <c r="E280" s="5"/>
    </row>
    <row r="281" spans="5:5" s="2" customFormat="1">
      <c r="E281" s="5"/>
    </row>
    <row r="282" spans="5:5" s="2" customFormat="1">
      <c r="E282" s="5"/>
    </row>
    <row r="283" spans="5:5" s="2" customFormat="1">
      <c r="E283" s="5"/>
    </row>
    <row r="284" spans="5:5" s="2" customFormat="1">
      <c r="E284" s="5"/>
    </row>
    <row r="285" spans="5:5" s="2" customFormat="1">
      <c r="E285" s="5"/>
    </row>
    <row r="286" spans="5:5" s="2" customFormat="1">
      <c r="E286" s="5"/>
    </row>
    <row r="287" spans="5:5" s="2" customFormat="1">
      <c r="E287" s="5"/>
    </row>
    <row r="288" spans="5:5" s="2" customFormat="1">
      <c r="E288" s="5"/>
    </row>
    <row r="289" spans="5:5" s="2" customFormat="1">
      <c r="E289" s="5"/>
    </row>
    <row r="290" spans="5:5" s="2" customFormat="1">
      <c r="E290" s="5"/>
    </row>
    <row r="291" spans="5:5" s="2" customFormat="1">
      <c r="E291" s="5"/>
    </row>
    <row r="292" spans="5:5" s="2" customFormat="1">
      <c r="E292" s="5"/>
    </row>
    <row r="293" spans="5:5" s="2" customFormat="1">
      <c r="E293" s="5"/>
    </row>
    <row r="294" spans="5:5" s="2" customFormat="1">
      <c r="E294" s="5"/>
    </row>
    <row r="295" spans="5:5" s="2" customFormat="1">
      <c r="E295" s="5"/>
    </row>
    <row r="296" spans="5:5" s="2" customFormat="1">
      <c r="E296" s="5"/>
    </row>
    <row r="297" spans="5:5" s="2" customFormat="1">
      <c r="E297" s="5"/>
    </row>
    <row r="298" spans="5:5" s="2" customFormat="1">
      <c r="E298" s="5"/>
    </row>
    <row r="299" spans="5:5" s="2" customFormat="1">
      <c r="E299" s="5"/>
    </row>
    <row r="300" spans="5:5" s="2" customFormat="1">
      <c r="E300" s="5"/>
    </row>
    <row r="301" spans="5:5" s="2" customFormat="1">
      <c r="E301" s="5"/>
    </row>
    <row r="302" spans="5:5" s="2" customFormat="1">
      <c r="E302" s="5"/>
    </row>
    <row r="303" spans="5:5" s="2" customFormat="1">
      <c r="E303" s="5"/>
    </row>
    <row r="304" spans="5:5" s="2" customFormat="1">
      <c r="E304" s="5"/>
    </row>
    <row r="305" spans="2:6" s="2" customFormat="1">
      <c r="E305" s="5"/>
    </row>
    <row r="306" spans="2:6">
      <c r="B306" s="2"/>
      <c r="C306" s="2"/>
      <c r="D306" s="2"/>
      <c r="E306" s="5"/>
      <c r="F306" s="2"/>
    </row>
    <row r="307" spans="2:6">
      <c r="B307" s="2"/>
      <c r="C307" s="2"/>
      <c r="D307" s="2"/>
      <c r="E307" s="5"/>
      <c r="F307" s="2"/>
    </row>
    <row r="308" spans="2:6">
      <c r="B308" s="2"/>
      <c r="C308" s="2"/>
      <c r="D308" s="2"/>
      <c r="E308" s="5"/>
      <c r="F308" s="2"/>
    </row>
  </sheetData>
  <mergeCells count="8">
    <mergeCell ref="C18:E18"/>
    <mergeCell ref="C59:E59"/>
    <mergeCell ref="C3:E3"/>
    <mergeCell ref="H22:I29"/>
    <mergeCell ref="C56:E56"/>
    <mergeCell ref="C57:E58"/>
    <mergeCell ref="C44:C46"/>
    <mergeCell ref="I2:L14"/>
  </mergeCells>
  <conditionalFormatting sqref="C57:E58">
    <cfRule type="expression" dxfId="5" priority="1" stopIfTrue="1">
      <formula>$C$56&lt;&gt;""</formula>
    </cfRule>
  </conditionalFormatting>
  <conditionalFormatting sqref="E15">
    <cfRule type="expression" dxfId="4" priority="2" stopIfTrue="1">
      <formula>C15&lt;&gt;""</formula>
    </cfRule>
  </conditionalFormatting>
  <dataValidations count="6">
    <dataValidation type="list" showInputMessage="1" showErrorMessage="1" sqref="E55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E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E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E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E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E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E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E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E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E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E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E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E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E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E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E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xr:uid="{00000000-0002-0000-0200-000000000000}">
      <formula1>$AD$12:$AD$13</formula1>
    </dataValidation>
    <dataValidation type="list" showInputMessage="1" showErrorMessage="1" sqref="WVM98307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xr:uid="{00000000-0002-0000-0200-000001000000}">
      <formula1>$Z$34:$Z$38</formula1>
    </dataValidation>
    <dataValidation type="list" showInputMessage="1" showErrorMessage="1" sqref="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xr:uid="{00000000-0002-0000-0200-000002000000}">
      <formula1>$AA$3:$AA$5</formula1>
    </dataValidation>
    <dataValidation type="list"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xr:uid="{00000000-0002-0000-0200-000003000000}">
      <formula1>$AC$4:$AC$5</formula1>
    </dataValidation>
    <dataValidation type="list" showInputMessage="1" showErrorMessage="1" sqref="WVM98307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xr:uid="{00000000-0002-0000-0200-000004000000}">
      <formula1>$AB$3:$AB$232</formula1>
    </dataValidation>
    <dataValidation type="list"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200-000005000000}">
      <formula1>$Z$3:$Z$6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1708150</xdr:colOff>
                    <xdr:row>42</xdr:row>
                    <xdr:rowOff>31750</xdr:rowOff>
                  </from>
                  <to>
                    <xdr:col>4</xdr:col>
                    <xdr:colOff>2012950</xdr:colOff>
                    <xdr:row>44</xdr:row>
                    <xdr:rowOff>38100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4</xdr:col>
                    <xdr:colOff>1708150</xdr:colOff>
                    <xdr:row>46</xdr:row>
                    <xdr:rowOff>139700</xdr:rowOff>
                  </from>
                  <to>
                    <xdr:col>4</xdr:col>
                    <xdr:colOff>2012950</xdr:colOff>
                    <xdr:row>48</xdr:row>
                    <xdr:rowOff>31750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4</xdr:col>
                    <xdr:colOff>1708150</xdr:colOff>
                    <xdr:row>43</xdr:row>
                    <xdr:rowOff>139700</xdr:rowOff>
                  </from>
                  <to>
                    <xdr:col>4</xdr:col>
                    <xdr:colOff>2012950</xdr:colOff>
                    <xdr:row>45</xdr:row>
                    <xdr:rowOff>25400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4</xdr:col>
                    <xdr:colOff>1708150</xdr:colOff>
                    <xdr:row>44</xdr:row>
                    <xdr:rowOff>114300</xdr:rowOff>
                  </from>
                  <to>
                    <xdr:col>4</xdr:col>
                    <xdr:colOff>2012950</xdr:colOff>
                    <xdr:row>46</xdr:row>
                    <xdr:rowOff>25400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4</xdr:col>
                    <xdr:colOff>1708150</xdr:colOff>
                    <xdr:row>45</xdr:row>
                    <xdr:rowOff>139700</xdr:rowOff>
                  </from>
                  <to>
                    <xdr:col>4</xdr:col>
                    <xdr:colOff>2012950</xdr:colOff>
                    <xdr:row>47</xdr:row>
                    <xdr:rowOff>31750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4</xdr:col>
                    <xdr:colOff>1708150</xdr:colOff>
                    <xdr:row>47</xdr:row>
                    <xdr:rowOff>139700</xdr:rowOff>
                  </from>
                  <to>
                    <xdr:col>4</xdr:col>
                    <xdr:colOff>2012950</xdr:colOff>
                    <xdr:row>49</xdr:row>
                    <xdr:rowOff>31750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4</xdr:col>
                    <xdr:colOff>1708150</xdr:colOff>
                    <xdr:row>48</xdr:row>
                    <xdr:rowOff>139700</xdr:rowOff>
                  </from>
                  <to>
                    <xdr:col>4</xdr:col>
                    <xdr:colOff>2012950</xdr:colOff>
                    <xdr:row>50</xdr:row>
                    <xdr:rowOff>31750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4</xdr:col>
                    <xdr:colOff>1708150</xdr:colOff>
                    <xdr:row>49</xdr:row>
                    <xdr:rowOff>139700</xdr:rowOff>
                  </from>
                  <to>
                    <xdr:col>4</xdr:col>
                    <xdr:colOff>2012950</xdr:colOff>
                    <xdr:row>51</xdr:row>
                    <xdr:rowOff>25400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4</xdr:col>
                    <xdr:colOff>330200</xdr:colOff>
                    <xdr:row>38</xdr:row>
                    <xdr:rowOff>25400</xdr:rowOff>
                  </from>
                  <to>
                    <xdr:col>4</xdr:col>
                    <xdr:colOff>635000</xdr:colOff>
                    <xdr:row>40</xdr:row>
                    <xdr:rowOff>25400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4</xdr:col>
                    <xdr:colOff>749300</xdr:colOff>
                    <xdr:row>38</xdr:row>
                    <xdr:rowOff>31750</xdr:rowOff>
                  </from>
                  <to>
                    <xdr:col>4</xdr:col>
                    <xdr:colOff>1054100</xdr:colOff>
                    <xdr:row>40</xdr:row>
                    <xdr:rowOff>38100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4</xdr:col>
                    <xdr:colOff>1289050</xdr:colOff>
                    <xdr:row>38</xdr:row>
                    <xdr:rowOff>25400</xdr:rowOff>
                  </from>
                  <to>
                    <xdr:col>4</xdr:col>
                    <xdr:colOff>1593850</xdr:colOff>
                    <xdr:row>40</xdr:row>
                    <xdr:rowOff>25400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4</xdr:col>
                    <xdr:colOff>1981200</xdr:colOff>
                    <xdr:row>38</xdr:row>
                    <xdr:rowOff>25400</xdr:rowOff>
                  </from>
                  <to>
                    <xdr:col>4</xdr:col>
                    <xdr:colOff>2286000</xdr:colOff>
                    <xdr:row>40</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Z322"/>
  <sheetViews>
    <sheetView workbookViewId="0">
      <selection activeCell="K14" sqref="H14:L18"/>
    </sheetView>
  </sheetViews>
  <sheetFormatPr baseColWidth="10" defaultColWidth="9.1796875" defaultRowHeight="12.5"/>
  <cols>
    <col min="1" max="1" width="2.81640625" style="2" customWidth="1"/>
    <col min="2" max="2" width="1.81640625" style="3" customWidth="1"/>
    <col min="3" max="3" width="33.1796875" style="3" customWidth="1"/>
    <col min="4" max="4" width="2.453125" style="3" customWidth="1"/>
    <col min="5" max="5" width="47.1796875" style="4" customWidth="1"/>
    <col min="6" max="6" width="1.54296875" style="3" customWidth="1"/>
    <col min="7" max="7" width="3.81640625" style="2" customWidth="1"/>
    <col min="8" max="8" width="12.54296875" style="2" customWidth="1"/>
    <col min="9" max="9" width="13.81640625" style="2" customWidth="1"/>
    <col min="10" max="13" width="9.1796875" style="2" customWidth="1"/>
    <col min="14" max="14" width="11.453125" style="2" customWidth="1"/>
    <col min="15" max="24" width="9.1796875" style="2" customWidth="1"/>
    <col min="25" max="25" width="11.453125" style="2" customWidth="1"/>
    <col min="26" max="27" width="13.54296875" style="2" hidden="1" customWidth="1"/>
    <col min="28" max="28" width="64.81640625" style="2" hidden="1" customWidth="1"/>
    <col min="29" max="29" width="21.453125" style="2" hidden="1" customWidth="1"/>
    <col min="30" max="30" width="17" style="2" hidden="1" customWidth="1"/>
    <col min="31" max="31" width="11.453125" style="2" customWidth="1"/>
    <col min="32" max="52" width="9.1796875" style="2" customWidth="1"/>
    <col min="53" max="16384" width="9.1796875" style="1"/>
  </cols>
  <sheetData>
    <row r="1" spans="2:30" s="2" customFormat="1" ht="6.75" customHeight="1" thickBot="1">
      <c r="E1" s="5"/>
    </row>
    <row r="2" spans="2:30" ht="6" customHeight="1" thickBot="1">
      <c r="B2" s="77"/>
      <c r="C2" s="76"/>
      <c r="D2" s="76"/>
      <c r="E2" s="75"/>
      <c r="F2" s="74"/>
    </row>
    <row r="3" spans="2:30" ht="13.5" thickTop="1">
      <c r="B3" s="67"/>
      <c r="C3" s="661" t="s">
        <v>167</v>
      </c>
      <c r="D3" s="661"/>
      <c r="E3" s="661"/>
      <c r="F3" s="63"/>
      <c r="I3" s="675" t="s">
        <v>441</v>
      </c>
      <c r="J3" s="676"/>
      <c r="K3" s="676"/>
      <c r="L3" s="677"/>
      <c r="Z3" s="6" t="s">
        <v>168</v>
      </c>
      <c r="AA3" s="29" t="s">
        <v>169</v>
      </c>
      <c r="AB3" s="2" t="s">
        <v>170</v>
      </c>
    </row>
    <row r="4" spans="2:30" ht="6" customHeight="1">
      <c r="B4" s="67"/>
      <c r="C4" s="65"/>
      <c r="D4" s="65"/>
      <c r="E4" s="68"/>
      <c r="F4" s="63"/>
      <c r="I4" s="678"/>
      <c r="J4" s="679"/>
      <c r="K4" s="679"/>
      <c r="L4" s="680"/>
      <c r="Z4" s="6" t="s">
        <v>171</v>
      </c>
      <c r="AA4" s="29" t="s">
        <v>172</v>
      </c>
      <c r="AB4" s="2" t="s">
        <v>173</v>
      </c>
      <c r="AC4" s="29" t="s">
        <v>174</v>
      </c>
    </row>
    <row r="5" spans="2:30" ht="13">
      <c r="B5" s="67"/>
      <c r="C5" s="66" t="s">
        <v>75</v>
      </c>
      <c r="D5" s="65"/>
      <c r="E5" s="73">
        <f>'International Order Form'!L3</f>
        <v>0</v>
      </c>
      <c r="F5" s="63"/>
      <c r="H5" s="62"/>
      <c r="I5" s="678"/>
      <c r="J5" s="679"/>
      <c r="K5" s="679"/>
      <c r="L5" s="680"/>
      <c r="Z5" s="6" t="s">
        <v>175</v>
      </c>
      <c r="AA5" s="29" t="s">
        <v>176</v>
      </c>
      <c r="AB5" s="2" t="s">
        <v>177</v>
      </c>
      <c r="AC5" s="29" t="s">
        <v>178</v>
      </c>
    </row>
    <row r="6" spans="2:30" ht="2.25" customHeight="1">
      <c r="B6" s="67"/>
      <c r="C6" s="65"/>
      <c r="D6" s="65"/>
      <c r="E6" s="68"/>
      <c r="F6" s="63"/>
      <c r="I6" s="678"/>
      <c r="J6" s="679"/>
      <c r="K6" s="679"/>
      <c r="L6" s="680"/>
      <c r="Z6" s="6" t="s">
        <v>179</v>
      </c>
      <c r="AA6" s="6"/>
      <c r="AB6" s="54" t="s">
        <v>442</v>
      </c>
    </row>
    <row r="7" spans="2:30" ht="13">
      <c r="B7" s="67"/>
      <c r="C7" s="66" t="s">
        <v>181</v>
      </c>
      <c r="D7" s="65"/>
      <c r="E7" s="33" t="s">
        <v>182</v>
      </c>
      <c r="F7" s="63"/>
      <c r="I7" s="678"/>
      <c r="J7" s="679"/>
      <c r="K7" s="679"/>
      <c r="L7" s="680"/>
      <c r="Z7" s="6"/>
      <c r="AA7" s="6"/>
      <c r="AB7" s="2" t="s">
        <v>183</v>
      </c>
    </row>
    <row r="8" spans="2:30" ht="3.75" customHeight="1">
      <c r="B8" s="67"/>
      <c r="C8" s="66"/>
      <c r="D8" s="70"/>
      <c r="E8" s="64"/>
      <c r="F8" s="69"/>
      <c r="I8" s="678"/>
      <c r="J8" s="679"/>
      <c r="K8" s="679"/>
      <c r="L8" s="680"/>
      <c r="Z8" s="6"/>
      <c r="AA8" s="6"/>
      <c r="AB8" s="2" t="s">
        <v>184</v>
      </c>
    </row>
    <row r="9" spans="2:30" ht="13">
      <c r="B9" s="67"/>
      <c r="C9" s="66" t="s">
        <v>185</v>
      </c>
      <c r="D9" s="65"/>
      <c r="E9" s="12" t="str">
        <f>'Demande d''Exportation'!D8</f>
        <v>compte-fonction.srtt@michelin.com</v>
      </c>
      <c r="F9" s="63"/>
      <c r="H9" s="71"/>
      <c r="I9" s="678"/>
      <c r="J9" s="679"/>
      <c r="K9" s="679"/>
      <c r="L9" s="680"/>
      <c r="Z9" s="29"/>
      <c r="AA9" s="29"/>
      <c r="AB9" s="2" t="s">
        <v>186</v>
      </c>
    </row>
    <row r="10" spans="2:30" ht="3" customHeight="1">
      <c r="B10" s="67"/>
      <c r="C10" s="66"/>
      <c r="D10" s="70"/>
      <c r="E10" s="64"/>
      <c r="F10" s="69"/>
      <c r="I10" s="678"/>
      <c r="J10" s="679"/>
      <c r="K10" s="679"/>
      <c r="L10" s="680"/>
      <c r="Z10" s="29"/>
      <c r="AA10" s="29"/>
      <c r="AB10" s="2" t="s">
        <v>187</v>
      </c>
    </row>
    <row r="11" spans="2:30" ht="13">
      <c r="B11" s="67"/>
      <c r="C11" s="66" t="s">
        <v>188</v>
      </c>
      <c r="D11" s="65"/>
      <c r="E11" s="33" t="s">
        <v>189</v>
      </c>
      <c r="F11" s="63"/>
      <c r="H11" s="28"/>
      <c r="I11" s="678"/>
      <c r="J11" s="679"/>
      <c r="K11" s="679"/>
      <c r="L11" s="680"/>
      <c r="Z11" s="29"/>
      <c r="AA11" s="29"/>
      <c r="AB11" s="29" t="s">
        <v>190</v>
      </c>
    </row>
    <row r="12" spans="2:30" ht="4.5" customHeight="1">
      <c r="B12" s="67"/>
      <c r="C12" s="66"/>
      <c r="D12" s="65"/>
      <c r="E12" s="68"/>
      <c r="F12" s="63"/>
      <c r="I12" s="678"/>
      <c r="J12" s="679"/>
      <c r="K12" s="679"/>
      <c r="L12" s="680"/>
      <c r="AB12" s="2" t="s">
        <v>191</v>
      </c>
      <c r="AD12" s="29" t="s">
        <v>192</v>
      </c>
    </row>
    <row r="13" spans="2:30" ht="13">
      <c r="B13" s="67"/>
      <c r="C13" s="66" t="s">
        <v>193</v>
      </c>
      <c r="D13" s="65"/>
      <c r="E13" s="12" t="s">
        <v>168</v>
      </c>
      <c r="F13" s="63"/>
      <c r="H13" s="62"/>
      <c r="I13" s="678"/>
      <c r="J13" s="679"/>
      <c r="K13" s="679"/>
      <c r="L13" s="680"/>
      <c r="AB13" s="2" t="s">
        <v>194</v>
      </c>
      <c r="AD13" s="29" t="s">
        <v>195</v>
      </c>
    </row>
    <row r="14" spans="2:30" ht="3" customHeight="1">
      <c r="B14" s="67"/>
      <c r="C14" s="66"/>
      <c r="D14" s="65"/>
      <c r="E14" s="64"/>
      <c r="F14" s="63"/>
      <c r="H14" s="62"/>
      <c r="I14" s="678"/>
      <c r="J14" s="679"/>
      <c r="K14" s="679"/>
      <c r="L14" s="680"/>
      <c r="AB14" s="2" t="s">
        <v>196</v>
      </c>
      <c r="AD14" s="54" t="s">
        <v>197</v>
      </c>
    </row>
    <row r="15" spans="2:30" ht="13.5" thickBot="1">
      <c r="B15" s="67"/>
      <c r="C15" s="66" t="str">
        <f>IF(OR(E13={"Modification";"Suppression";"Réactivation"}),"Code D concerné","")</f>
        <v/>
      </c>
      <c r="D15" s="65"/>
      <c r="E15" s="64"/>
      <c r="F15" s="63"/>
      <c r="H15" s="62"/>
      <c r="I15" s="681"/>
      <c r="J15" s="682"/>
      <c r="K15" s="682"/>
      <c r="L15" s="683"/>
      <c r="Z15" s="6"/>
      <c r="AA15" s="6"/>
      <c r="AB15" s="2" t="s">
        <v>198</v>
      </c>
      <c r="AD15" s="54" t="s">
        <v>199</v>
      </c>
    </row>
    <row r="16" spans="2:30" ht="6.75" customHeight="1" thickTop="1" thickBot="1">
      <c r="B16" s="61"/>
      <c r="C16" s="60"/>
      <c r="D16" s="60"/>
      <c r="E16" s="59"/>
      <c r="F16" s="58"/>
      <c r="Z16" s="6"/>
      <c r="AA16" s="6"/>
      <c r="AB16" s="29" t="s">
        <v>200</v>
      </c>
      <c r="AD16" s="54" t="s">
        <v>201</v>
      </c>
    </row>
    <row r="17" spans="2:30" s="2" customFormat="1" ht="6" customHeight="1" thickBot="1">
      <c r="E17" s="5"/>
      <c r="Z17" s="6"/>
      <c r="AA17" s="6"/>
      <c r="AB17" s="2" t="s">
        <v>202</v>
      </c>
      <c r="AD17" s="54" t="s">
        <v>203</v>
      </c>
    </row>
    <row r="18" spans="2:30" ht="13.5" customHeight="1" thickTop="1">
      <c r="B18" s="57"/>
      <c r="C18" s="659" t="s">
        <v>443</v>
      </c>
      <c r="D18" s="659"/>
      <c r="E18" s="659"/>
      <c r="F18" s="56"/>
      <c r="H18" s="675" t="s">
        <v>444</v>
      </c>
      <c r="I18" s="684"/>
      <c r="J18" s="684"/>
      <c r="K18" s="685"/>
      <c r="Z18" s="6"/>
      <c r="AA18" s="6"/>
      <c r="AB18" s="2" t="s">
        <v>205</v>
      </c>
      <c r="AD18" s="54" t="s">
        <v>206</v>
      </c>
    </row>
    <row r="19" spans="2:30" ht="12.75" customHeight="1">
      <c r="B19" s="47"/>
      <c r="C19" s="45"/>
      <c r="D19" s="45"/>
      <c r="E19" s="55"/>
      <c r="F19" s="44"/>
      <c r="H19" s="686"/>
      <c r="I19" s="687"/>
      <c r="J19" s="687"/>
      <c r="K19" s="688"/>
      <c r="Z19" s="6"/>
      <c r="AA19" s="6"/>
      <c r="AB19" s="2" t="s">
        <v>207</v>
      </c>
      <c r="AD19" s="54" t="s">
        <v>208</v>
      </c>
    </row>
    <row r="20" spans="2:30" ht="12.75" customHeight="1">
      <c r="B20" s="47"/>
      <c r="C20" s="46" t="s">
        <v>209</v>
      </c>
      <c r="D20" s="45"/>
      <c r="E20" s="33">
        <f>'International Order Form'!K5</f>
        <v>0</v>
      </c>
      <c r="F20" s="44"/>
      <c r="H20" s="686"/>
      <c r="I20" s="687"/>
      <c r="J20" s="687"/>
      <c r="K20" s="688"/>
      <c r="Z20" s="6"/>
      <c r="AA20" s="6"/>
      <c r="AB20" s="2" t="s">
        <v>210</v>
      </c>
      <c r="AD20" s="54" t="s">
        <v>211</v>
      </c>
    </row>
    <row r="21" spans="2:30" ht="3.75" customHeight="1">
      <c r="B21" s="47"/>
      <c r="C21" s="46"/>
      <c r="D21" s="50"/>
      <c r="E21" s="49"/>
      <c r="F21" s="53"/>
      <c r="H21" s="686"/>
      <c r="I21" s="687"/>
      <c r="J21" s="687"/>
      <c r="K21" s="688"/>
      <c r="Z21" s="6"/>
      <c r="AA21" s="6"/>
      <c r="AB21" s="2" t="s">
        <v>212</v>
      </c>
      <c r="AD21" s="54" t="s">
        <v>213</v>
      </c>
    </row>
    <row r="22" spans="2:30" ht="12.75" customHeight="1">
      <c r="B22" s="47"/>
      <c r="C22" s="46" t="s">
        <v>214</v>
      </c>
      <c r="D22" s="45"/>
      <c r="E22" s="12"/>
      <c r="F22" s="44"/>
      <c r="H22" s="686"/>
      <c r="I22" s="687"/>
      <c r="J22" s="687"/>
      <c r="K22" s="688"/>
      <c r="Z22" s="6"/>
      <c r="AA22" s="6"/>
      <c r="AB22" s="2" t="s">
        <v>215</v>
      </c>
    </row>
    <row r="23" spans="2:30" ht="3" customHeight="1">
      <c r="B23" s="47"/>
      <c r="C23" s="46"/>
      <c r="D23" s="50"/>
      <c r="E23" s="49"/>
      <c r="F23" s="53"/>
      <c r="H23" s="686"/>
      <c r="I23" s="687"/>
      <c r="J23" s="687"/>
      <c r="K23" s="688"/>
      <c r="Z23" s="6"/>
      <c r="AA23" s="6"/>
      <c r="AB23" s="2" t="s">
        <v>216</v>
      </c>
    </row>
    <row r="24" spans="2:30" ht="12.75" customHeight="1">
      <c r="B24" s="47"/>
      <c r="C24" s="46" t="s">
        <v>217</v>
      </c>
      <c r="D24" s="45"/>
      <c r="E24" s="33">
        <f>'International Order Form'!K6</f>
        <v>0</v>
      </c>
      <c r="F24" s="44"/>
      <c r="H24" s="686"/>
      <c r="I24" s="687"/>
      <c r="J24" s="687"/>
      <c r="K24" s="688"/>
      <c r="Z24" s="6"/>
      <c r="AA24" s="6"/>
      <c r="AB24" s="2" t="s">
        <v>218</v>
      </c>
    </row>
    <row r="25" spans="2:30" ht="3.75" customHeight="1">
      <c r="B25" s="47"/>
      <c r="C25" s="46"/>
      <c r="D25" s="50"/>
      <c r="E25" s="49"/>
      <c r="F25" s="53"/>
      <c r="H25" s="686"/>
      <c r="I25" s="687"/>
      <c r="J25" s="687"/>
      <c r="K25" s="688"/>
      <c r="Z25" s="6"/>
      <c r="AA25" s="6"/>
      <c r="AB25" s="2" t="s">
        <v>219</v>
      </c>
    </row>
    <row r="26" spans="2:30" ht="12.75" customHeight="1">
      <c r="B26" s="47"/>
      <c r="C26" s="46" t="s">
        <v>220</v>
      </c>
      <c r="D26" s="45"/>
      <c r="E26" s="33">
        <f>'International Order Form'!K7</f>
        <v>0</v>
      </c>
      <c r="F26" s="44"/>
      <c r="H26" s="686"/>
      <c r="I26" s="687"/>
      <c r="J26" s="687"/>
      <c r="K26" s="688"/>
      <c r="Z26" s="6"/>
      <c r="AA26" s="6"/>
      <c r="AB26" s="2" t="s">
        <v>221</v>
      </c>
    </row>
    <row r="27" spans="2:30" ht="3" customHeight="1">
      <c r="B27" s="47"/>
      <c r="C27" s="46"/>
      <c r="D27" s="50"/>
      <c r="E27" s="49"/>
      <c r="F27" s="53"/>
      <c r="H27" s="686"/>
      <c r="I27" s="687"/>
      <c r="J27" s="687"/>
      <c r="K27" s="688"/>
      <c r="AB27" s="2" t="s">
        <v>222</v>
      </c>
    </row>
    <row r="28" spans="2:30" ht="12.75" customHeight="1">
      <c r="B28" s="47"/>
      <c r="C28" s="46" t="s">
        <v>223</v>
      </c>
      <c r="D28" s="45"/>
      <c r="E28" s="33">
        <f>'International Order Form'!K8</f>
        <v>0</v>
      </c>
      <c r="F28" s="44"/>
      <c r="H28" s="686"/>
      <c r="I28" s="687"/>
      <c r="J28" s="687"/>
      <c r="K28" s="688"/>
      <c r="AB28" s="2" t="s">
        <v>224</v>
      </c>
    </row>
    <row r="29" spans="2:30" ht="3.75" customHeight="1">
      <c r="B29" s="47"/>
      <c r="C29" s="46"/>
      <c r="D29" s="50"/>
      <c r="E29" s="50"/>
      <c r="F29" s="53"/>
      <c r="H29" s="686"/>
      <c r="I29" s="687"/>
      <c r="J29" s="687"/>
      <c r="K29" s="688"/>
      <c r="AB29" s="2" t="s">
        <v>225</v>
      </c>
    </row>
    <row r="30" spans="2:30" ht="13.5" thickBot="1">
      <c r="B30" s="47"/>
      <c r="C30" s="46" t="s">
        <v>226</v>
      </c>
      <c r="D30" s="45"/>
      <c r="E30" s="33">
        <f>'International Order Form'!K9</f>
        <v>0</v>
      </c>
      <c r="F30" s="53"/>
      <c r="H30" s="689"/>
      <c r="I30" s="690"/>
      <c r="J30" s="690"/>
      <c r="K30" s="691"/>
      <c r="AB30" s="2" t="s">
        <v>227</v>
      </c>
    </row>
    <row r="31" spans="2:30" ht="4.5" customHeight="1" thickTop="1">
      <c r="B31" s="47"/>
      <c r="C31" s="46"/>
      <c r="D31" s="45"/>
      <c r="E31" s="33"/>
      <c r="F31" s="53"/>
      <c r="AB31" s="2" t="s">
        <v>228</v>
      </c>
    </row>
    <row r="32" spans="2:30" ht="3" customHeight="1">
      <c r="B32" s="47"/>
      <c r="C32" s="46"/>
      <c r="D32" s="45"/>
      <c r="E32" s="50"/>
      <c r="F32" s="53"/>
      <c r="AB32" s="2" t="s">
        <v>230</v>
      </c>
    </row>
    <row r="33" spans="2:28" ht="15" customHeight="1">
      <c r="B33" s="47"/>
      <c r="C33" s="46" t="s">
        <v>445</v>
      </c>
      <c r="D33" s="45"/>
      <c r="E33" s="97">
        <f>'International Order Form'!K12</f>
        <v>0</v>
      </c>
      <c r="F33" s="53"/>
      <c r="H33" s="32" t="str">
        <f>IF(E33&lt;&gt;"","Merci de joindre un extrait du KBIS","")</f>
        <v>Merci de joindre un extrait du KBIS</v>
      </c>
      <c r="AB33" s="2" t="s">
        <v>251</v>
      </c>
    </row>
    <row r="34" spans="2:28" ht="4.5" customHeight="1">
      <c r="B34" s="47"/>
      <c r="C34" s="46"/>
      <c r="D34" s="45"/>
      <c r="E34" s="50"/>
      <c r="F34" s="53"/>
      <c r="H34" s="29"/>
      <c r="AB34" s="2" t="s">
        <v>253</v>
      </c>
    </row>
    <row r="35" spans="2:28" ht="13.5" customHeight="1" thickBot="1">
      <c r="B35" s="43"/>
      <c r="C35" s="42" t="s">
        <v>446</v>
      </c>
      <c r="D35" s="92"/>
      <c r="E35" s="93">
        <f>'International Order Form'!K11</f>
        <v>0</v>
      </c>
      <c r="F35" s="91"/>
      <c r="H35" s="95" t="str">
        <f>IF(E35&lt;&gt;"","Merci de joindre un justificatif (scan, mail du demandeur initial…)","")</f>
        <v>Merci de joindre un justificatif (scan, mail du demandeur initial…)</v>
      </c>
      <c r="I35" s="96"/>
      <c r="J35" s="96"/>
      <c r="K35" s="96"/>
      <c r="L35" s="96"/>
      <c r="M35" s="96"/>
      <c r="N35" s="96"/>
      <c r="AB35" s="2" t="s">
        <v>254</v>
      </c>
    </row>
    <row r="36" spans="2:28" ht="12.75" customHeight="1" thickBot="1">
      <c r="B36" s="2"/>
      <c r="C36" s="7"/>
      <c r="D36" s="2"/>
      <c r="E36" s="6"/>
      <c r="F36" s="2"/>
      <c r="H36" s="96" t="s">
        <v>447</v>
      </c>
      <c r="I36" s="96"/>
      <c r="J36" s="96"/>
      <c r="K36" s="96"/>
      <c r="L36" s="96"/>
      <c r="M36" s="96"/>
      <c r="N36" s="96"/>
      <c r="O36" s="96"/>
      <c r="AB36" s="2" t="s">
        <v>231</v>
      </c>
    </row>
    <row r="37" spans="2:28" s="2" customFormat="1" ht="8.25" customHeight="1">
      <c r="B37" s="38"/>
      <c r="C37" s="37"/>
      <c r="D37" s="36"/>
      <c r="E37" s="35"/>
      <c r="F37" s="34"/>
      <c r="Z37" s="29" t="s">
        <v>232</v>
      </c>
      <c r="AA37" s="29"/>
      <c r="AB37" s="2" t="s">
        <v>233</v>
      </c>
    </row>
    <row r="38" spans="2:28" ht="13">
      <c r="B38" s="27"/>
      <c r="C38" s="26" t="s">
        <v>236</v>
      </c>
      <c r="E38" s="12" t="s">
        <v>176</v>
      </c>
      <c r="F38" s="24"/>
      <c r="Z38" s="29" t="s">
        <v>234</v>
      </c>
      <c r="AA38" s="29"/>
      <c r="AB38" s="2" t="s">
        <v>235</v>
      </c>
    </row>
    <row r="39" spans="2:28" ht="4.5" customHeight="1">
      <c r="B39" s="27"/>
      <c r="C39" s="26"/>
      <c r="E39" s="31"/>
      <c r="F39" s="24"/>
      <c r="Z39" s="29" t="s">
        <v>237</v>
      </c>
      <c r="AA39" s="29"/>
      <c r="AB39" s="2" t="s">
        <v>238</v>
      </c>
    </row>
    <row r="40" spans="2:28" ht="13">
      <c r="B40" s="27"/>
      <c r="C40" s="26" t="s">
        <v>448</v>
      </c>
      <c r="E40" s="33" t="s">
        <v>449</v>
      </c>
      <c r="F40" s="24"/>
      <c r="Z40" s="29" t="s">
        <v>239</v>
      </c>
      <c r="AA40" s="29"/>
      <c r="AB40" s="2" t="s">
        <v>240</v>
      </c>
    </row>
    <row r="41" spans="2:28" ht="3.75" customHeight="1">
      <c r="B41" s="27"/>
      <c r="C41" s="26"/>
      <c r="E41" s="31"/>
      <c r="F41" s="24"/>
      <c r="H41" s="29"/>
      <c r="Z41" s="29" t="s">
        <v>242</v>
      </c>
      <c r="AA41" s="29"/>
      <c r="AB41" s="2" t="s">
        <v>243</v>
      </c>
    </row>
    <row r="42" spans="2:28" ht="13">
      <c r="B42" s="27"/>
      <c r="C42" s="26" t="s">
        <v>450</v>
      </c>
      <c r="E42" s="25" t="s">
        <v>451</v>
      </c>
      <c r="F42" s="24"/>
      <c r="H42" s="29"/>
      <c r="AB42" s="2" t="s">
        <v>244</v>
      </c>
    </row>
    <row r="43" spans="2:28" ht="5.25" customHeight="1">
      <c r="B43" s="27"/>
      <c r="C43" s="26"/>
      <c r="E43" s="31"/>
      <c r="F43" s="24"/>
      <c r="H43" s="29"/>
      <c r="AB43" s="2" t="s">
        <v>247</v>
      </c>
    </row>
    <row r="44" spans="2:28" ht="13">
      <c r="B44" s="27"/>
      <c r="C44" s="26" t="s">
        <v>452</v>
      </c>
      <c r="E44" s="33" t="s">
        <v>453</v>
      </c>
      <c r="F44" s="24"/>
      <c r="J44" s="29"/>
      <c r="AB44" s="2" t="s">
        <v>248</v>
      </c>
    </row>
    <row r="45" spans="2:28" ht="4.5" customHeight="1">
      <c r="B45" s="27"/>
      <c r="C45" s="26"/>
      <c r="E45" s="31"/>
      <c r="F45" s="24"/>
      <c r="J45" s="29"/>
      <c r="AB45" s="2" t="s">
        <v>250</v>
      </c>
    </row>
    <row r="46" spans="2:28" ht="3.75" customHeight="1">
      <c r="B46" s="27"/>
      <c r="C46" s="90"/>
      <c r="E46" s="31"/>
      <c r="F46" s="24"/>
      <c r="AB46" s="2" t="s">
        <v>255</v>
      </c>
    </row>
    <row r="47" spans="2:28" ht="13">
      <c r="B47" s="27"/>
      <c r="C47" s="26" t="s">
        <v>454</v>
      </c>
      <c r="E47" s="33" t="s">
        <v>195</v>
      </c>
      <c r="F47" s="24"/>
      <c r="Z47" s="29" t="s">
        <v>455</v>
      </c>
    </row>
    <row r="48" spans="2:28" ht="3" customHeight="1">
      <c r="B48" s="27"/>
      <c r="C48" s="26"/>
      <c r="E48" s="31"/>
      <c r="F48" s="24"/>
      <c r="H48" s="29"/>
      <c r="Z48" s="54" t="s">
        <v>456</v>
      </c>
    </row>
    <row r="49" spans="2:28" ht="13">
      <c r="B49" s="27"/>
      <c r="C49" s="26" t="s">
        <v>457</v>
      </c>
      <c r="E49" s="25" t="s">
        <v>197</v>
      </c>
      <c r="F49" s="24"/>
      <c r="H49" s="28"/>
      <c r="Z49" s="29" t="s">
        <v>458</v>
      </c>
    </row>
    <row r="50" spans="2:28" ht="13">
      <c r="B50" s="27"/>
      <c r="C50" s="26"/>
      <c r="E50" s="25" t="s">
        <v>199</v>
      </c>
      <c r="F50" s="24"/>
      <c r="H50" s="29"/>
      <c r="I50" s="29"/>
      <c r="Z50" s="29" t="s">
        <v>459</v>
      </c>
    </row>
    <row r="51" spans="2:28" ht="13">
      <c r="B51" s="27"/>
      <c r="C51" s="26"/>
      <c r="E51" s="25" t="s">
        <v>201</v>
      </c>
      <c r="F51" s="24"/>
      <c r="Z51" s="29" t="s">
        <v>460</v>
      </c>
    </row>
    <row r="52" spans="2:28" ht="13">
      <c r="B52" s="27"/>
      <c r="C52" s="26"/>
      <c r="E52" s="98" t="s">
        <v>203</v>
      </c>
      <c r="F52" s="24"/>
    </row>
    <row r="53" spans="2:28" s="2" customFormat="1" ht="13">
      <c r="B53" s="27"/>
      <c r="C53" s="26"/>
      <c r="D53" s="3"/>
      <c r="E53" s="25" t="s">
        <v>206</v>
      </c>
      <c r="F53" s="24"/>
      <c r="Z53" s="29" t="s">
        <v>461</v>
      </c>
    </row>
    <row r="54" spans="2:28" ht="13">
      <c r="B54" s="27"/>
      <c r="C54" s="26"/>
      <c r="E54" s="25" t="s">
        <v>208</v>
      </c>
      <c r="F54" s="24"/>
      <c r="Z54" s="29" t="s">
        <v>462</v>
      </c>
      <c r="AA54" s="29"/>
    </row>
    <row r="55" spans="2:28" ht="13">
      <c r="B55" s="27"/>
      <c r="C55" s="26"/>
      <c r="E55" s="25" t="s">
        <v>211</v>
      </c>
      <c r="F55" s="24"/>
      <c r="Z55" s="29" t="s">
        <v>463</v>
      </c>
      <c r="AB55" s="2" t="s">
        <v>265</v>
      </c>
    </row>
    <row r="56" spans="2:28" ht="13">
      <c r="B56" s="27"/>
      <c r="C56" s="26"/>
      <c r="E56" s="25" t="s">
        <v>213</v>
      </c>
      <c r="F56" s="24"/>
      <c r="Z56" s="29" t="s">
        <v>464</v>
      </c>
      <c r="AB56" s="2" t="s">
        <v>266</v>
      </c>
    </row>
    <row r="57" spans="2:28" s="2" customFormat="1" ht="13">
      <c r="B57" s="27"/>
      <c r="C57" s="26"/>
      <c r="D57" s="3"/>
      <c r="E57" s="25" t="s">
        <v>465</v>
      </c>
      <c r="F57" s="24"/>
      <c r="Z57" s="29" t="s">
        <v>466</v>
      </c>
      <c r="AB57" s="2" t="s">
        <v>267</v>
      </c>
    </row>
    <row r="58" spans="2:28" s="2" customFormat="1" ht="13">
      <c r="B58" s="27"/>
      <c r="C58" s="26"/>
      <c r="D58" s="3"/>
      <c r="E58" s="25" t="s">
        <v>467</v>
      </c>
      <c r="F58" s="24"/>
      <c r="Z58" s="29" t="s">
        <v>468</v>
      </c>
      <c r="AB58" s="2" t="s">
        <v>268</v>
      </c>
    </row>
    <row r="59" spans="2:28" s="2" customFormat="1" ht="6" customHeight="1">
      <c r="B59" s="27"/>
      <c r="C59" s="26"/>
      <c r="D59" s="3"/>
      <c r="E59" s="31"/>
      <c r="F59" s="24"/>
      <c r="Z59" s="29" t="s">
        <v>469</v>
      </c>
      <c r="AB59" s="2" t="s">
        <v>269</v>
      </c>
    </row>
    <row r="60" spans="2:28" s="2" customFormat="1" ht="13">
      <c r="B60" s="27"/>
      <c r="C60" s="26" t="s">
        <v>470</v>
      </c>
      <c r="D60" s="3"/>
      <c r="E60" s="33" t="s">
        <v>455</v>
      </c>
      <c r="F60" s="24"/>
      <c r="Z60" s="29" t="s">
        <v>471</v>
      </c>
      <c r="AB60" s="2" t="s">
        <v>270</v>
      </c>
    </row>
    <row r="61" spans="2:28" s="2" customFormat="1" ht="4.5" customHeight="1">
      <c r="B61" s="27"/>
      <c r="C61" s="26"/>
      <c r="D61" s="26"/>
      <c r="E61" s="26"/>
      <c r="F61" s="24"/>
      <c r="Z61" s="29" t="s">
        <v>472</v>
      </c>
      <c r="AB61" s="2" t="s">
        <v>271</v>
      </c>
    </row>
    <row r="62" spans="2:28" s="2" customFormat="1" ht="13">
      <c r="B62" s="27"/>
      <c r="C62" s="26" t="s">
        <v>473</v>
      </c>
      <c r="D62" s="3"/>
      <c r="E62" s="33" t="s">
        <v>474</v>
      </c>
      <c r="F62" s="24"/>
      <c r="Z62" s="29" t="s">
        <v>475</v>
      </c>
      <c r="AB62" s="2" t="s">
        <v>272</v>
      </c>
    </row>
    <row r="63" spans="2:28" s="2" customFormat="1" ht="3.75" customHeight="1">
      <c r="B63" s="27"/>
      <c r="C63" s="26"/>
      <c r="D63" s="3"/>
      <c r="E63" s="31"/>
      <c r="F63" s="24"/>
      <c r="Z63" s="29" t="s">
        <v>476</v>
      </c>
      <c r="AB63" s="2" t="s">
        <v>273</v>
      </c>
    </row>
    <row r="64" spans="2:28" s="2" customFormat="1" ht="13">
      <c r="B64" s="27"/>
      <c r="C64" s="94" t="s">
        <v>477</v>
      </c>
      <c r="D64" s="3"/>
      <c r="E64" s="33" t="s">
        <v>478</v>
      </c>
      <c r="F64" s="24"/>
      <c r="Z64" s="29" t="s">
        <v>479</v>
      </c>
      <c r="AB64" s="2" t="s">
        <v>274</v>
      </c>
    </row>
    <row r="65" spans="2:28" s="2" customFormat="1" ht="4.5" customHeight="1" thickBot="1">
      <c r="B65" s="23"/>
      <c r="C65" s="21"/>
      <c r="D65" s="22"/>
      <c r="E65" s="21"/>
      <c r="F65" s="20"/>
      <c r="Z65" s="29" t="s">
        <v>480</v>
      </c>
      <c r="AB65" s="2" t="s">
        <v>275</v>
      </c>
    </row>
    <row r="66" spans="2:28" s="2" customFormat="1" ht="3.75" customHeight="1" thickBot="1">
      <c r="C66" s="7"/>
      <c r="E66" s="6"/>
      <c r="Z66" s="29" t="s">
        <v>481</v>
      </c>
      <c r="AB66" s="2" t="s">
        <v>276</v>
      </c>
    </row>
    <row r="67" spans="2:28" s="2" customFormat="1" ht="13">
      <c r="B67" s="19"/>
      <c r="C67" s="18"/>
      <c r="D67" s="17"/>
      <c r="E67" s="16"/>
      <c r="F67" s="15"/>
      <c r="Z67" s="29" t="s">
        <v>482</v>
      </c>
      <c r="AB67" s="2" t="s">
        <v>277</v>
      </c>
    </row>
    <row r="68" spans="2:28" s="2" customFormat="1" ht="13">
      <c r="B68" s="11"/>
      <c r="C68" s="14" t="s">
        <v>264</v>
      </c>
      <c r="D68" s="13"/>
      <c r="E68" s="12"/>
      <c r="F68" s="10"/>
      <c r="Z68" s="29" t="s">
        <v>483</v>
      </c>
      <c r="AB68" s="2" t="s">
        <v>278</v>
      </c>
    </row>
    <row r="69" spans="2:28" s="2" customFormat="1" ht="14">
      <c r="B69" s="11"/>
      <c r="C69" s="663" t="str">
        <f>IF(E68="OUI","Merci de fournir un justificatif avec votre demande et une explication","")</f>
        <v/>
      </c>
      <c r="D69" s="663"/>
      <c r="E69" s="663"/>
      <c r="F69" s="10"/>
      <c r="Z69" s="29" t="s">
        <v>484</v>
      </c>
      <c r="AB69" s="2" t="s">
        <v>279</v>
      </c>
    </row>
    <row r="70" spans="2:28" s="2" customFormat="1">
      <c r="B70" s="11"/>
      <c r="C70" s="692" t="s">
        <v>485</v>
      </c>
      <c r="D70" s="692"/>
      <c r="E70" s="692"/>
      <c r="F70" s="10"/>
      <c r="Z70" s="29" t="s">
        <v>486</v>
      </c>
      <c r="AB70" s="2" t="s">
        <v>280</v>
      </c>
    </row>
    <row r="71" spans="2:28" s="2" customFormat="1">
      <c r="B71" s="11"/>
      <c r="C71" s="692"/>
      <c r="D71" s="692"/>
      <c r="E71" s="692"/>
      <c r="F71" s="10"/>
      <c r="Z71" s="29" t="s">
        <v>487</v>
      </c>
      <c r="AB71" s="2" t="s">
        <v>281</v>
      </c>
    </row>
    <row r="72" spans="2:28" s="2" customFormat="1" ht="14.5" thickBot="1">
      <c r="B72" s="9"/>
      <c r="C72" s="660"/>
      <c r="D72" s="660"/>
      <c r="E72" s="660"/>
      <c r="F72" s="8"/>
      <c r="Z72" s="29" t="s">
        <v>488</v>
      </c>
      <c r="AB72" s="2" t="s">
        <v>282</v>
      </c>
    </row>
    <row r="73" spans="2:28" s="2" customFormat="1" ht="3.75" customHeight="1" thickBot="1">
      <c r="C73" s="7"/>
      <c r="E73" s="6"/>
      <c r="Z73" s="29" t="s">
        <v>489</v>
      </c>
      <c r="AB73" s="2" t="s">
        <v>283</v>
      </c>
    </row>
    <row r="74" spans="2:28" s="2" customFormat="1" ht="6" customHeight="1">
      <c r="B74" s="89"/>
      <c r="C74" s="88"/>
      <c r="D74" s="87"/>
      <c r="E74" s="86"/>
      <c r="F74" s="85"/>
      <c r="Z74" s="29" t="s">
        <v>490</v>
      </c>
      <c r="AB74" s="2" t="s">
        <v>284</v>
      </c>
    </row>
    <row r="75" spans="2:28" s="2" customFormat="1" ht="13">
      <c r="B75" s="84"/>
      <c r="C75" s="94" t="s">
        <v>491</v>
      </c>
      <c r="D75" s="83"/>
      <c r="E75" s="33"/>
      <c r="F75" s="82"/>
      <c r="Z75" s="29" t="s">
        <v>492</v>
      </c>
      <c r="AB75" s="2" t="s">
        <v>285</v>
      </c>
    </row>
    <row r="76" spans="2:28" s="2" customFormat="1" ht="5.25" customHeight="1" thickBot="1">
      <c r="B76" s="81"/>
      <c r="C76" s="80"/>
      <c r="D76" s="80"/>
      <c r="E76" s="79"/>
      <c r="F76" s="78"/>
      <c r="Z76" s="29" t="s">
        <v>493</v>
      </c>
      <c r="AB76" s="2" t="s">
        <v>286</v>
      </c>
    </row>
    <row r="77" spans="2:28" s="2" customFormat="1">
      <c r="E77" s="5"/>
      <c r="Z77" s="29" t="s">
        <v>478</v>
      </c>
      <c r="AB77" s="2" t="s">
        <v>287</v>
      </c>
    </row>
    <row r="78" spans="2:28" s="2" customFormat="1">
      <c r="E78" s="5"/>
      <c r="Z78" s="29" t="s">
        <v>494</v>
      </c>
      <c r="AB78" s="2" t="s">
        <v>288</v>
      </c>
    </row>
    <row r="79" spans="2:28" s="2" customFormat="1">
      <c r="E79" s="5"/>
      <c r="Z79" s="29" t="s">
        <v>495</v>
      </c>
      <c r="AB79" s="2" t="s">
        <v>289</v>
      </c>
    </row>
    <row r="80" spans="2:28" s="2" customFormat="1">
      <c r="E80" s="5"/>
      <c r="Z80" s="29" t="s">
        <v>496</v>
      </c>
      <c r="AB80" s="2" t="s">
        <v>290</v>
      </c>
    </row>
    <row r="81" spans="5:28" s="2" customFormat="1">
      <c r="E81" s="5"/>
      <c r="AB81" s="2" t="s">
        <v>291</v>
      </c>
    </row>
    <row r="82" spans="5:28" s="2" customFormat="1">
      <c r="E82" s="5"/>
      <c r="AB82" s="2" t="s">
        <v>292</v>
      </c>
    </row>
    <row r="83" spans="5:28" s="2" customFormat="1">
      <c r="E83" s="5"/>
      <c r="AB83" s="2" t="s">
        <v>293</v>
      </c>
    </row>
    <row r="84" spans="5:28" s="2" customFormat="1">
      <c r="E84" s="5"/>
      <c r="AB84" s="2" t="s">
        <v>294</v>
      </c>
    </row>
    <row r="85" spans="5:28" s="2" customFormat="1">
      <c r="E85" s="5"/>
      <c r="AB85" s="2" t="s">
        <v>295</v>
      </c>
    </row>
    <row r="86" spans="5:28" s="2" customFormat="1">
      <c r="E86" s="5"/>
      <c r="AB86" s="2" t="s">
        <v>296</v>
      </c>
    </row>
    <row r="87" spans="5:28" s="2" customFormat="1">
      <c r="E87" s="5"/>
      <c r="AB87" s="2" t="s">
        <v>297</v>
      </c>
    </row>
    <row r="88" spans="5:28" s="2" customFormat="1">
      <c r="E88" s="5"/>
      <c r="AB88" s="2" t="s">
        <v>298</v>
      </c>
    </row>
    <row r="89" spans="5:28" s="2" customFormat="1">
      <c r="E89" s="5"/>
      <c r="AB89" s="2" t="s">
        <v>299</v>
      </c>
    </row>
    <row r="90" spans="5:28" s="2" customFormat="1">
      <c r="E90" s="5"/>
      <c r="AB90" s="2" t="s">
        <v>300</v>
      </c>
    </row>
    <row r="91" spans="5:28" s="2" customFormat="1">
      <c r="E91" s="5"/>
      <c r="AB91" s="2" t="s">
        <v>301</v>
      </c>
    </row>
    <row r="92" spans="5:28" s="2" customFormat="1">
      <c r="E92" s="5"/>
      <c r="AB92" s="2" t="s">
        <v>302</v>
      </c>
    </row>
    <row r="93" spans="5:28" s="2" customFormat="1">
      <c r="E93" s="5"/>
      <c r="AB93" s="2" t="s">
        <v>303</v>
      </c>
    </row>
    <row r="94" spans="5:28" s="2" customFormat="1">
      <c r="E94" s="5"/>
      <c r="AB94" s="2" t="s">
        <v>304</v>
      </c>
    </row>
    <row r="95" spans="5:28" s="2" customFormat="1">
      <c r="E95" s="5"/>
      <c r="AB95" s="2" t="s">
        <v>305</v>
      </c>
    </row>
    <row r="96" spans="5:28" s="2" customFormat="1">
      <c r="E96" s="5"/>
      <c r="AB96" s="2" t="s">
        <v>306</v>
      </c>
    </row>
    <row r="97" spans="5:28" s="2" customFormat="1">
      <c r="E97" s="5"/>
      <c r="AB97" s="2" t="s">
        <v>307</v>
      </c>
    </row>
    <row r="98" spans="5:28" s="2" customFormat="1">
      <c r="E98" s="5"/>
      <c r="AB98" s="2" t="s">
        <v>308</v>
      </c>
    </row>
    <row r="99" spans="5:28" s="2" customFormat="1">
      <c r="E99" s="5"/>
      <c r="AB99" s="2" t="s">
        <v>309</v>
      </c>
    </row>
    <row r="100" spans="5:28" s="2" customFormat="1">
      <c r="E100" s="5"/>
      <c r="AB100" s="2" t="s">
        <v>310</v>
      </c>
    </row>
    <row r="101" spans="5:28" s="2" customFormat="1">
      <c r="E101" s="5"/>
      <c r="AB101" s="2" t="s">
        <v>311</v>
      </c>
    </row>
    <row r="102" spans="5:28" s="2" customFormat="1">
      <c r="E102" s="5"/>
      <c r="AB102" s="2" t="s">
        <v>312</v>
      </c>
    </row>
    <row r="103" spans="5:28" s="2" customFormat="1">
      <c r="E103" s="5"/>
      <c r="AB103" s="2" t="s">
        <v>313</v>
      </c>
    </row>
    <row r="104" spans="5:28" s="2" customFormat="1">
      <c r="E104" s="5"/>
      <c r="AB104" s="2" t="s">
        <v>314</v>
      </c>
    </row>
    <row r="105" spans="5:28" s="2" customFormat="1">
      <c r="E105" s="5"/>
      <c r="AB105" s="2" t="s">
        <v>315</v>
      </c>
    </row>
    <row r="106" spans="5:28" s="2" customFormat="1">
      <c r="E106" s="5"/>
      <c r="AB106" s="2" t="s">
        <v>316</v>
      </c>
    </row>
    <row r="107" spans="5:28" s="2" customFormat="1">
      <c r="E107" s="5"/>
      <c r="AB107" s="2" t="s">
        <v>317</v>
      </c>
    </row>
    <row r="108" spans="5:28" s="2" customFormat="1">
      <c r="E108" s="5"/>
      <c r="AB108" s="2" t="s">
        <v>318</v>
      </c>
    </row>
    <row r="109" spans="5:28" s="2" customFormat="1">
      <c r="E109" s="5"/>
      <c r="AB109" s="2" t="s">
        <v>319</v>
      </c>
    </row>
    <row r="110" spans="5:28" s="2" customFormat="1">
      <c r="E110" s="5"/>
      <c r="AB110" s="2" t="s">
        <v>320</v>
      </c>
    </row>
    <row r="111" spans="5:28" s="2" customFormat="1">
      <c r="E111" s="5"/>
      <c r="AB111" s="2" t="s">
        <v>321</v>
      </c>
    </row>
    <row r="112" spans="5:28" s="2" customFormat="1">
      <c r="E112" s="5"/>
      <c r="AB112" s="2" t="s">
        <v>322</v>
      </c>
    </row>
    <row r="113" spans="5:28" s="2" customFormat="1">
      <c r="E113" s="5"/>
      <c r="AB113" s="2" t="s">
        <v>323</v>
      </c>
    </row>
    <row r="114" spans="5:28" s="2" customFormat="1">
      <c r="E114" s="5"/>
      <c r="AB114" s="2" t="s">
        <v>324</v>
      </c>
    </row>
    <row r="115" spans="5:28" s="2" customFormat="1">
      <c r="E115" s="5"/>
      <c r="AB115" s="2" t="s">
        <v>325</v>
      </c>
    </row>
    <row r="116" spans="5:28" s="2" customFormat="1">
      <c r="E116" s="5"/>
      <c r="AB116" s="2" t="s">
        <v>326</v>
      </c>
    </row>
    <row r="117" spans="5:28" s="2" customFormat="1">
      <c r="E117" s="5"/>
      <c r="AB117" s="2" t="s">
        <v>327</v>
      </c>
    </row>
    <row r="118" spans="5:28" s="2" customFormat="1">
      <c r="E118" s="5"/>
      <c r="AB118" s="2" t="s">
        <v>328</v>
      </c>
    </row>
    <row r="119" spans="5:28" s="2" customFormat="1">
      <c r="E119" s="5"/>
      <c r="AB119" s="2" t="s">
        <v>329</v>
      </c>
    </row>
    <row r="120" spans="5:28" s="2" customFormat="1">
      <c r="E120" s="5"/>
      <c r="AB120" s="2" t="s">
        <v>330</v>
      </c>
    </row>
    <row r="121" spans="5:28" s="2" customFormat="1">
      <c r="E121" s="5"/>
      <c r="AB121" s="2" t="s">
        <v>331</v>
      </c>
    </row>
    <row r="122" spans="5:28" s="2" customFormat="1">
      <c r="E122" s="5"/>
      <c r="AB122" s="2" t="s">
        <v>332</v>
      </c>
    </row>
    <row r="123" spans="5:28" s="2" customFormat="1">
      <c r="E123" s="5"/>
      <c r="AB123" s="2" t="s">
        <v>333</v>
      </c>
    </row>
    <row r="124" spans="5:28" s="2" customFormat="1">
      <c r="E124" s="5"/>
      <c r="AB124" s="2" t="s">
        <v>334</v>
      </c>
    </row>
    <row r="125" spans="5:28" s="2" customFormat="1">
      <c r="E125" s="5"/>
      <c r="AB125" s="2" t="s">
        <v>335</v>
      </c>
    </row>
    <row r="126" spans="5:28" s="2" customFormat="1">
      <c r="E126" s="5"/>
      <c r="AB126" s="2" t="s">
        <v>336</v>
      </c>
    </row>
    <row r="127" spans="5:28" s="2" customFormat="1">
      <c r="E127" s="5"/>
      <c r="AB127" s="2" t="s">
        <v>337</v>
      </c>
    </row>
    <row r="128" spans="5:28" s="2" customFormat="1">
      <c r="E128" s="5"/>
      <c r="AB128" s="2" t="s">
        <v>338</v>
      </c>
    </row>
    <row r="129" spans="5:28" s="2" customFormat="1">
      <c r="E129" s="5"/>
      <c r="AB129" s="2" t="s">
        <v>339</v>
      </c>
    </row>
    <row r="130" spans="5:28" s="2" customFormat="1">
      <c r="E130" s="5"/>
      <c r="AB130" s="2" t="s">
        <v>340</v>
      </c>
    </row>
    <row r="131" spans="5:28" s="2" customFormat="1">
      <c r="E131" s="5"/>
      <c r="AB131" s="2" t="s">
        <v>341</v>
      </c>
    </row>
    <row r="132" spans="5:28" s="2" customFormat="1">
      <c r="E132" s="5"/>
      <c r="AB132" s="2" t="s">
        <v>342</v>
      </c>
    </row>
    <row r="133" spans="5:28" s="2" customFormat="1">
      <c r="E133" s="5"/>
      <c r="AB133" s="2" t="s">
        <v>343</v>
      </c>
    </row>
    <row r="134" spans="5:28" s="2" customFormat="1">
      <c r="E134" s="5"/>
      <c r="AB134" s="2" t="s">
        <v>344</v>
      </c>
    </row>
    <row r="135" spans="5:28" s="2" customFormat="1">
      <c r="E135" s="5"/>
      <c r="AB135" s="2" t="s">
        <v>345</v>
      </c>
    </row>
    <row r="136" spans="5:28" s="2" customFormat="1">
      <c r="E136" s="5"/>
      <c r="AB136" s="2" t="s">
        <v>346</v>
      </c>
    </row>
    <row r="137" spans="5:28" s="2" customFormat="1">
      <c r="E137" s="5"/>
      <c r="AB137" s="2" t="s">
        <v>347</v>
      </c>
    </row>
    <row r="138" spans="5:28" s="2" customFormat="1">
      <c r="E138" s="5"/>
      <c r="AB138" s="2" t="s">
        <v>348</v>
      </c>
    </row>
    <row r="139" spans="5:28" s="2" customFormat="1">
      <c r="E139" s="5"/>
      <c r="AB139" s="2" t="s">
        <v>349</v>
      </c>
    </row>
    <row r="140" spans="5:28" s="2" customFormat="1">
      <c r="E140" s="5"/>
      <c r="AB140" s="2" t="s">
        <v>350</v>
      </c>
    </row>
    <row r="141" spans="5:28" s="2" customFormat="1">
      <c r="E141" s="5"/>
      <c r="AB141" s="2" t="s">
        <v>351</v>
      </c>
    </row>
    <row r="142" spans="5:28" s="2" customFormat="1">
      <c r="E142" s="5"/>
      <c r="AB142" s="2" t="s">
        <v>352</v>
      </c>
    </row>
    <row r="143" spans="5:28" s="2" customFormat="1">
      <c r="E143" s="5"/>
      <c r="AB143" s="2" t="s">
        <v>353</v>
      </c>
    </row>
    <row r="144" spans="5:28" s="2" customFormat="1">
      <c r="E144" s="5"/>
      <c r="AB144" s="2" t="s">
        <v>354</v>
      </c>
    </row>
    <row r="145" spans="5:28" s="2" customFormat="1">
      <c r="E145" s="5"/>
      <c r="AB145" s="2" t="s">
        <v>355</v>
      </c>
    </row>
    <row r="146" spans="5:28" s="2" customFormat="1">
      <c r="E146" s="5"/>
      <c r="AB146" s="2" t="s">
        <v>356</v>
      </c>
    </row>
    <row r="147" spans="5:28" s="2" customFormat="1">
      <c r="E147" s="5"/>
      <c r="AB147" s="2" t="s">
        <v>357</v>
      </c>
    </row>
    <row r="148" spans="5:28" s="2" customFormat="1">
      <c r="E148" s="5"/>
      <c r="AB148" s="2" t="s">
        <v>358</v>
      </c>
    </row>
    <row r="149" spans="5:28" s="2" customFormat="1">
      <c r="E149" s="5"/>
      <c r="AB149" s="2" t="s">
        <v>359</v>
      </c>
    </row>
    <row r="150" spans="5:28" s="2" customFormat="1">
      <c r="E150" s="5"/>
      <c r="AB150" s="2" t="s">
        <v>360</v>
      </c>
    </row>
    <row r="151" spans="5:28" s="2" customFormat="1">
      <c r="E151" s="5"/>
      <c r="AB151" s="2" t="s">
        <v>361</v>
      </c>
    </row>
    <row r="152" spans="5:28" s="2" customFormat="1">
      <c r="E152" s="5"/>
      <c r="AB152" s="2" t="s">
        <v>362</v>
      </c>
    </row>
    <row r="153" spans="5:28" s="2" customFormat="1">
      <c r="E153" s="5"/>
      <c r="AB153" s="2" t="s">
        <v>363</v>
      </c>
    </row>
    <row r="154" spans="5:28" s="2" customFormat="1">
      <c r="E154" s="5"/>
      <c r="AB154" s="2" t="s">
        <v>364</v>
      </c>
    </row>
    <row r="155" spans="5:28" s="2" customFormat="1">
      <c r="E155" s="5"/>
      <c r="AB155" s="2" t="s">
        <v>365</v>
      </c>
    </row>
    <row r="156" spans="5:28" s="2" customFormat="1">
      <c r="E156" s="5"/>
      <c r="AB156" s="2" t="s">
        <v>366</v>
      </c>
    </row>
    <row r="157" spans="5:28" s="2" customFormat="1">
      <c r="E157" s="5"/>
      <c r="AB157" s="2" t="s">
        <v>367</v>
      </c>
    </row>
    <row r="158" spans="5:28" s="2" customFormat="1">
      <c r="E158" s="5"/>
      <c r="AB158" s="2" t="s">
        <v>368</v>
      </c>
    </row>
    <row r="159" spans="5:28" s="2" customFormat="1">
      <c r="E159" s="5"/>
      <c r="AB159" s="2" t="s">
        <v>369</v>
      </c>
    </row>
    <row r="160" spans="5:28" s="2" customFormat="1">
      <c r="E160" s="5"/>
      <c r="AB160" s="2" t="s">
        <v>370</v>
      </c>
    </row>
    <row r="161" spans="5:28" s="2" customFormat="1">
      <c r="E161" s="5"/>
      <c r="AB161" s="2" t="s">
        <v>371</v>
      </c>
    </row>
    <row r="162" spans="5:28" s="2" customFormat="1">
      <c r="E162" s="5"/>
      <c r="AB162" s="2" t="s">
        <v>372</v>
      </c>
    </row>
    <row r="163" spans="5:28" s="2" customFormat="1">
      <c r="E163" s="5"/>
      <c r="AB163" s="2" t="s">
        <v>373</v>
      </c>
    </row>
    <row r="164" spans="5:28" s="2" customFormat="1">
      <c r="E164" s="5"/>
      <c r="AB164" s="2" t="s">
        <v>374</v>
      </c>
    </row>
    <row r="165" spans="5:28" s="2" customFormat="1">
      <c r="E165" s="5"/>
      <c r="AB165" s="2" t="s">
        <v>375</v>
      </c>
    </row>
    <row r="166" spans="5:28" s="2" customFormat="1">
      <c r="E166" s="5"/>
      <c r="AB166" s="2" t="s">
        <v>376</v>
      </c>
    </row>
    <row r="167" spans="5:28" s="2" customFormat="1">
      <c r="E167" s="5"/>
      <c r="AB167" s="2" t="s">
        <v>377</v>
      </c>
    </row>
    <row r="168" spans="5:28" s="2" customFormat="1">
      <c r="E168" s="5"/>
      <c r="AB168" s="2" t="s">
        <v>378</v>
      </c>
    </row>
    <row r="169" spans="5:28" s="2" customFormat="1">
      <c r="E169" s="5"/>
      <c r="AB169" s="2">
        <v>531</v>
      </c>
    </row>
    <row r="170" spans="5:28" s="2" customFormat="1">
      <c r="E170" s="5"/>
      <c r="AB170" s="2" t="s">
        <v>379</v>
      </c>
    </row>
    <row r="171" spans="5:28" s="2" customFormat="1">
      <c r="E171" s="5"/>
      <c r="AB171" s="2" t="s">
        <v>380</v>
      </c>
    </row>
    <row r="172" spans="5:28" s="2" customFormat="1">
      <c r="E172" s="5"/>
      <c r="AB172" s="2" t="s">
        <v>381</v>
      </c>
    </row>
    <row r="173" spans="5:28" s="2" customFormat="1">
      <c r="E173" s="5"/>
      <c r="AB173" s="2" t="s">
        <v>382</v>
      </c>
    </row>
    <row r="174" spans="5:28" s="2" customFormat="1">
      <c r="E174" s="5"/>
      <c r="AB174" s="2" t="s">
        <v>383</v>
      </c>
    </row>
    <row r="175" spans="5:28" s="2" customFormat="1">
      <c r="E175" s="5"/>
      <c r="AB175" s="2" t="s">
        <v>384</v>
      </c>
    </row>
    <row r="176" spans="5:28" s="2" customFormat="1">
      <c r="E176" s="5"/>
      <c r="AB176" s="2" t="s">
        <v>385</v>
      </c>
    </row>
    <row r="177" spans="5:28" s="2" customFormat="1">
      <c r="E177" s="5"/>
      <c r="AB177" s="2" t="s">
        <v>386</v>
      </c>
    </row>
    <row r="178" spans="5:28" s="2" customFormat="1">
      <c r="E178" s="5"/>
      <c r="AB178" s="2" t="s">
        <v>387</v>
      </c>
    </row>
    <row r="179" spans="5:28" s="2" customFormat="1">
      <c r="E179" s="5"/>
      <c r="AB179" s="2" t="s">
        <v>388</v>
      </c>
    </row>
    <row r="180" spans="5:28" s="2" customFormat="1">
      <c r="E180" s="5"/>
      <c r="AB180" s="2" t="s">
        <v>389</v>
      </c>
    </row>
    <row r="181" spans="5:28" s="2" customFormat="1">
      <c r="E181" s="5"/>
      <c r="AB181" s="2" t="s">
        <v>390</v>
      </c>
    </row>
    <row r="182" spans="5:28" s="2" customFormat="1">
      <c r="E182" s="5"/>
      <c r="AB182" s="2" t="s">
        <v>391</v>
      </c>
    </row>
    <row r="183" spans="5:28" s="2" customFormat="1">
      <c r="E183" s="5"/>
      <c r="AB183" s="2" t="s">
        <v>392</v>
      </c>
    </row>
    <row r="184" spans="5:28" s="2" customFormat="1">
      <c r="E184" s="5"/>
      <c r="AB184" s="2" t="s">
        <v>393</v>
      </c>
    </row>
    <row r="185" spans="5:28" s="2" customFormat="1">
      <c r="E185" s="5"/>
      <c r="AB185" s="2" t="s">
        <v>394</v>
      </c>
    </row>
    <row r="186" spans="5:28" s="2" customFormat="1">
      <c r="E186" s="5"/>
      <c r="AB186" s="2" t="s">
        <v>395</v>
      </c>
    </row>
    <row r="187" spans="5:28" s="2" customFormat="1">
      <c r="E187" s="5"/>
      <c r="AB187" s="2" t="s">
        <v>396</v>
      </c>
    </row>
    <row r="188" spans="5:28" s="2" customFormat="1">
      <c r="E188" s="5"/>
      <c r="AB188" s="2" t="s">
        <v>397</v>
      </c>
    </row>
    <row r="189" spans="5:28" s="2" customFormat="1">
      <c r="E189" s="5"/>
      <c r="AB189" s="2" t="s">
        <v>398</v>
      </c>
    </row>
    <row r="190" spans="5:28" s="2" customFormat="1">
      <c r="E190" s="5"/>
      <c r="AB190" s="2" t="s">
        <v>399</v>
      </c>
    </row>
    <row r="191" spans="5:28" s="2" customFormat="1">
      <c r="E191" s="5"/>
      <c r="AB191" s="2" t="s">
        <v>400</v>
      </c>
    </row>
    <row r="192" spans="5:28" s="2" customFormat="1">
      <c r="E192" s="5"/>
      <c r="AB192" s="2" t="s">
        <v>401</v>
      </c>
    </row>
    <row r="193" spans="5:28" s="2" customFormat="1">
      <c r="E193" s="5"/>
      <c r="AB193" s="2" t="s">
        <v>402</v>
      </c>
    </row>
    <row r="194" spans="5:28" s="2" customFormat="1">
      <c r="E194" s="5"/>
      <c r="AB194" s="2" t="s">
        <v>403</v>
      </c>
    </row>
    <row r="195" spans="5:28" s="2" customFormat="1">
      <c r="E195" s="5"/>
      <c r="AB195" s="2" t="s">
        <v>404</v>
      </c>
    </row>
    <row r="196" spans="5:28" s="2" customFormat="1">
      <c r="E196" s="5"/>
      <c r="AB196" s="2" t="s">
        <v>405</v>
      </c>
    </row>
    <row r="197" spans="5:28" s="2" customFormat="1">
      <c r="E197" s="5"/>
      <c r="AB197" s="2">
        <v>696</v>
      </c>
    </row>
    <row r="198" spans="5:28" s="2" customFormat="1">
      <c r="E198" s="5"/>
      <c r="AB198" s="2" t="s">
        <v>406</v>
      </c>
    </row>
    <row r="199" spans="5:28" s="2" customFormat="1">
      <c r="E199" s="5"/>
      <c r="AB199" s="2" t="s">
        <v>407</v>
      </c>
    </row>
    <row r="200" spans="5:28" s="2" customFormat="1">
      <c r="E200" s="5"/>
      <c r="AB200" s="2" t="s">
        <v>408</v>
      </c>
    </row>
    <row r="201" spans="5:28" s="2" customFormat="1">
      <c r="E201" s="5"/>
      <c r="AB201" s="2" t="s">
        <v>409</v>
      </c>
    </row>
    <row r="202" spans="5:28" s="2" customFormat="1">
      <c r="E202" s="5"/>
      <c r="AB202" s="2" t="s">
        <v>410</v>
      </c>
    </row>
    <row r="203" spans="5:28" s="2" customFormat="1">
      <c r="E203" s="5"/>
      <c r="AB203" s="2" t="s">
        <v>411</v>
      </c>
    </row>
    <row r="204" spans="5:28" s="2" customFormat="1">
      <c r="E204" s="5"/>
      <c r="AB204" s="2" t="s">
        <v>412</v>
      </c>
    </row>
    <row r="205" spans="5:28" s="2" customFormat="1">
      <c r="E205" s="5"/>
      <c r="AB205" s="2" t="s">
        <v>413</v>
      </c>
    </row>
    <row r="206" spans="5:28" s="2" customFormat="1">
      <c r="E206" s="5"/>
      <c r="AB206" s="2" t="s">
        <v>414</v>
      </c>
    </row>
    <row r="207" spans="5:28" s="2" customFormat="1">
      <c r="E207" s="5"/>
      <c r="AB207" s="2" t="s">
        <v>415</v>
      </c>
    </row>
    <row r="208" spans="5:28" s="2" customFormat="1">
      <c r="E208" s="5"/>
      <c r="AB208" s="2" t="s">
        <v>416</v>
      </c>
    </row>
    <row r="209" spans="5:28" s="2" customFormat="1">
      <c r="E209" s="5"/>
      <c r="AB209" s="2" t="s">
        <v>417</v>
      </c>
    </row>
    <row r="210" spans="5:28" s="2" customFormat="1">
      <c r="E210" s="5"/>
      <c r="AB210" s="2" t="s">
        <v>418</v>
      </c>
    </row>
    <row r="211" spans="5:28" s="2" customFormat="1">
      <c r="E211" s="5"/>
      <c r="AB211" s="2" t="s">
        <v>419</v>
      </c>
    </row>
    <row r="212" spans="5:28" s="2" customFormat="1">
      <c r="E212" s="5"/>
      <c r="AB212" s="2" t="s">
        <v>420</v>
      </c>
    </row>
    <row r="213" spans="5:28" s="2" customFormat="1">
      <c r="E213" s="5"/>
      <c r="AB213" s="2" t="s">
        <v>421</v>
      </c>
    </row>
    <row r="214" spans="5:28" s="2" customFormat="1">
      <c r="E214" s="5"/>
      <c r="AB214" s="2" t="s">
        <v>422</v>
      </c>
    </row>
    <row r="215" spans="5:28" s="2" customFormat="1">
      <c r="E215" s="5"/>
      <c r="AB215" s="2" t="s">
        <v>423</v>
      </c>
    </row>
    <row r="216" spans="5:28" s="2" customFormat="1">
      <c r="E216" s="5"/>
      <c r="AB216" s="2" t="s">
        <v>424</v>
      </c>
    </row>
    <row r="217" spans="5:28" s="2" customFormat="1">
      <c r="E217" s="5"/>
      <c r="AB217" s="2" t="s">
        <v>425</v>
      </c>
    </row>
    <row r="218" spans="5:28" s="2" customFormat="1">
      <c r="E218" s="5"/>
      <c r="AB218" s="2" t="s">
        <v>426</v>
      </c>
    </row>
    <row r="219" spans="5:28" s="2" customFormat="1">
      <c r="E219" s="5"/>
      <c r="AB219" s="2" t="s">
        <v>427</v>
      </c>
    </row>
    <row r="220" spans="5:28" s="2" customFormat="1">
      <c r="E220" s="5"/>
      <c r="AB220" s="2" t="s">
        <v>428</v>
      </c>
    </row>
    <row r="221" spans="5:28" s="2" customFormat="1">
      <c r="E221" s="5"/>
      <c r="AB221" s="2" t="s">
        <v>429</v>
      </c>
    </row>
    <row r="222" spans="5:28" s="2" customFormat="1">
      <c r="E222" s="5"/>
      <c r="AB222" s="2" t="s">
        <v>430</v>
      </c>
    </row>
    <row r="223" spans="5:28" s="2" customFormat="1">
      <c r="E223" s="5"/>
      <c r="AB223" s="2" t="s">
        <v>431</v>
      </c>
    </row>
    <row r="224" spans="5:28" s="2" customFormat="1">
      <c r="E224" s="5"/>
      <c r="AB224" s="2" t="s">
        <v>432</v>
      </c>
    </row>
    <row r="225" spans="5:28" s="2" customFormat="1">
      <c r="E225" s="5"/>
      <c r="AB225" s="2" t="s">
        <v>433</v>
      </c>
    </row>
    <row r="226" spans="5:28" s="2" customFormat="1">
      <c r="E226" s="5"/>
      <c r="AB226" s="2" t="s">
        <v>434</v>
      </c>
    </row>
    <row r="227" spans="5:28" s="2" customFormat="1">
      <c r="E227" s="5"/>
      <c r="AB227" s="2" t="s">
        <v>435</v>
      </c>
    </row>
    <row r="228" spans="5:28" s="2" customFormat="1">
      <c r="E228" s="5"/>
      <c r="AB228" s="2" t="s">
        <v>436</v>
      </c>
    </row>
    <row r="229" spans="5:28" s="2" customFormat="1">
      <c r="E229" s="5"/>
      <c r="AB229" s="2" t="s">
        <v>437</v>
      </c>
    </row>
    <row r="230" spans="5:28" s="2" customFormat="1">
      <c r="E230" s="5"/>
      <c r="AB230" s="2" t="s">
        <v>438</v>
      </c>
    </row>
    <row r="231" spans="5:28" s="2" customFormat="1">
      <c r="E231" s="5"/>
      <c r="AB231" s="2" t="s">
        <v>439</v>
      </c>
    </row>
    <row r="232" spans="5:28" s="2" customFormat="1">
      <c r="E232" s="5"/>
      <c r="AB232" s="2" t="s">
        <v>440</v>
      </c>
    </row>
    <row r="233" spans="5:28" s="2" customFormat="1">
      <c r="E233" s="5"/>
    </row>
    <row r="234" spans="5:28" s="2" customFormat="1">
      <c r="E234" s="5"/>
    </row>
    <row r="235" spans="5:28" s="2" customFormat="1">
      <c r="E235" s="5"/>
    </row>
    <row r="236" spans="5:28" s="2" customFormat="1">
      <c r="E236" s="5"/>
    </row>
    <row r="237" spans="5:28" s="2" customFormat="1">
      <c r="E237" s="5"/>
    </row>
    <row r="238" spans="5:28" s="2" customFormat="1">
      <c r="E238" s="5"/>
    </row>
    <row r="239" spans="5:28" s="2" customFormat="1">
      <c r="E239" s="5"/>
    </row>
    <row r="240" spans="5:28" s="2" customFormat="1">
      <c r="E240" s="5"/>
    </row>
    <row r="241" spans="5:5" s="2" customFormat="1">
      <c r="E241" s="5"/>
    </row>
    <row r="242" spans="5:5" s="2" customFormat="1">
      <c r="E242" s="5"/>
    </row>
    <row r="243" spans="5:5" s="2" customFormat="1">
      <c r="E243" s="5"/>
    </row>
    <row r="244" spans="5:5" s="2" customFormat="1">
      <c r="E244" s="5"/>
    </row>
    <row r="245" spans="5:5" s="2" customFormat="1">
      <c r="E245" s="5"/>
    </row>
    <row r="246" spans="5:5" s="2" customFormat="1">
      <c r="E246" s="5"/>
    </row>
    <row r="247" spans="5:5" s="2" customFormat="1">
      <c r="E247" s="5"/>
    </row>
    <row r="248" spans="5:5" s="2" customFormat="1">
      <c r="E248" s="5"/>
    </row>
    <row r="249" spans="5:5" s="2" customFormat="1">
      <c r="E249" s="5"/>
    </row>
    <row r="250" spans="5:5" s="2" customFormat="1">
      <c r="E250" s="5"/>
    </row>
    <row r="251" spans="5:5" s="2" customFormat="1">
      <c r="E251" s="5"/>
    </row>
    <row r="252" spans="5:5" s="2" customFormat="1">
      <c r="E252" s="5"/>
    </row>
    <row r="253" spans="5:5" s="2" customFormat="1">
      <c r="E253" s="5"/>
    </row>
    <row r="254" spans="5:5" s="2" customFormat="1">
      <c r="E254" s="5"/>
    </row>
    <row r="255" spans="5:5" s="2" customFormat="1">
      <c r="E255" s="5"/>
    </row>
    <row r="256" spans="5:5" s="2" customFormat="1">
      <c r="E256" s="5"/>
    </row>
    <row r="257" spans="5:5" s="2" customFormat="1">
      <c r="E257" s="5"/>
    </row>
    <row r="258" spans="5:5" s="2" customFormat="1">
      <c r="E258" s="5"/>
    </row>
    <row r="259" spans="5:5" s="2" customFormat="1">
      <c r="E259" s="5"/>
    </row>
    <row r="260" spans="5:5" s="2" customFormat="1">
      <c r="E260" s="5"/>
    </row>
    <row r="261" spans="5:5" s="2" customFormat="1">
      <c r="E261" s="5"/>
    </row>
    <row r="262" spans="5:5" s="2" customFormat="1">
      <c r="E262" s="5"/>
    </row>
    <row r="263" spans="5:5" s="2" customFormat="1">
      <c r="E263" s="5"/>
    </row>
    <row r="264" spans="5:5" s="2" customFormat="1">
      <c r="E264" s="5"/>
    </row>
    <row r="265" spans="5:5" s="2" customFormat="1">
      <c r="E265" s="5"/>
    </row>
    <row r="266" spans="5:5" s="2" customFormat="1">
      <c r="E266" s="5"/>
    </row>
    <row r="267" spans="5:5" s="2" customFormat="1">
      <c r="E267" s="5"/>
    </row>
    <row r="268" spans="5:5" s="2" customFormat="1">
      <c r="E268" s="5"/>
    </row>
    <row r="269" spans="5:5" s="2" customFormat="1">
      <c r="E269" s="5"/>
    </row>
    <row r="270" spans="5:5" s="2" customFormat="1">
      <c r="E270" s="5"/>
    </row>
    <row r="271" spans="5:5" s="2" customFormat="1">
      <c r="E271" s="5"/>
    </row>
    <row r="272" spans="5:5" s="2" customFormat="1">
      <c r="E272" s="5"/>
    </row>
    <row r="273" spans="5:5" s="2" customFormat="1">
      <c r="E273" s="5"/>
    </row>
    <row r="274" spans="5:5" s="2" customFormat="1">
      <c r="E274" s="5"/>
    </row>
    <row r="275" spans="5:5" s="2" customFormat="1">
      <c r="E275" s="5"/>
    </row>
    <row r="276" spans="5:5" s="2" customFormat="1">
      <c r="E276" s="5"/>
    </row>
    <row r="277" spans="5:5" s="2" customFormat="1">
      <c r="E277" s="5"/>
    </row>
    <row r="278" spans="5:5" s="2" customFormat="1">
      <c r="E278" s="5"/>
    </row>
    <row r="279" spans="5:5" s="2" customFormat="1">
      <c r="E279" s="5"/>
    </row>
    <row r="280" spans="5:5" s="2" customFormat="1">
      <c r="E280" s="5"/>
    </row>
    <row r="281" spans="5:5" s="2" customFormat="1">
      <c r="E281" s="5"/>
    </row>
    <row r="282" spans="5:5" s="2" customFormat="1">
      <c r="E282" s="5"/>
    </row>
    <row r="283" spans="5:5" s="2" customFormat="1">
      <c r="E283" s="5"/>
    </row>
    <row r="284" spans="5:5" s="2" customFormat="1">
      <c r="E284" s="5"/>
    </row>
    <row r="285" spans="5:5" s="2" customFormat="1">
      <c r="E285" s="5"/>
    </row>
    <row r="286" spans="5:5" s="2" customFormat="1">
      <c r="E286" s="5"/>
    </row>
    <row r="287" spans="5:5" s="2" customFormat="1">
      <c r="E287" s="5"/>
    </row>
    <row r="288" spans="5:5" s="2" customFormat="1">
      <c r="E288" s="5"/>
    </row>
    <row r="289" spans="5:5" s="2" customFormat="1">
      <c r="E289" s="5"/>
    </row>
    <row r="290" spans="5:5" s="2" customFormat="1">
      <c r="E290" s="5"/>
    </row>
    <row r="291" spans="5:5" s="2" customFormat="1">
      <c r="E291" s="5"/>
    </row>
    <row r="292" spans="5:5" s="2" customFormat="1">
      <c r="E292" s="5"/>
    </row>
    <row r="293" spans="5:5" s="2" customFormat="1">
      <c r="E293" s="5"/>
    </row>
    <row r="294" spans="5:5" s="2" customFormat="1">
      <c r="E294" s="5"/>
    </row>
    <row r="295" spans="5:5" s="2" customFormat="1">
      <c r="E295" s="5"/>
    </row>
    <row r="296" spans="5:5" s="2" customFormat="1">
      <c r="E296" s="5"/>
    </row>
    <row r="297" spans="5:5" s="2" customFormat="1">
      <c r="E297" s="5"/>
    </row>
    <row r="298" spans="5:5" s="2" customFormat="1">
      <c r="E298" s="5"/>
    </row>
    <row r="299" spans="5:5" s="2" customFormat="1">
      <c r="E299" s="5"/>
    </row>
    <row r="300" spans="5:5" s="2" customFormat="1">
      <c r="E300" s="5"/>
    </row>
    <row r="301" spans="5:5" s="2" customFormat="1">
      <c r="E301" s="5"/>
    </row>
    <row r="302" spans="5:5" s="2" customFormat="1">
      <c r="E302" s="5"/>
    </row>
    <row r="303" spans="5:5" s="2" customFormat="1">
      <c r="E303" s="5"/>
    </row>
    <row r="304" spans="5:5" s="2" customFormat="1">
      <c r="E304" s="5"/>
    </row>
    <row r="305" spans="2:6" s="2" customFormat="1">
      <c r="E305" s="5"/>
    </row>
    <row r="306" spans="2:6">
      <c r="B306" s="2"/>
      <c r="C306" s="2"/>
      <c r="D306" s="2"/>
      <c r="E306" s="5"/>
      <c r="F306" s="2"/>
    </row>
    <row r="307" spans="2:6">
      <c r="B307" s="2"/>
      <c r="C307" s="2"/>
      <c r="D307" s="2"/>
      <c r="E307" s="5"/>
      <c r="F307" s="2"/>
    </row>
    <row r="308" spans="2:6">
      <c r="B308" s="2"/>
      <c r="C308" s="2"/>
      <c r="D308" s="2"/>
      <c r="E308" s="5"/>
      <c r="F308" s="2"/>
    </row>
    <row r="309" spans="2:6">
      <c r="B309" s="2"/>
      <c r="C309" s="2"/>
      <c r="D309" s="2"/>
      <c r="E309" s="5"/>
      <c r="F309" s="2"/>
    </row>
    <row r="310" spans="2:6">
      <c r="B310" s="2"/>
      <c r="C310" s="2"/>
      <c r="D310" s="2"/>
      <c r="E310" s="5"/>
      <c r="F310" s="2"/>
    </row>
    <row r="311" spans="2:6">
      <c r="B311" s="2"/>
      <c r="C311" s="2"/>
      <c r="D311" s="2"/>
      <c r="E311" s="5"/>
      <c r="F311" s="2"/>
    </row>
    <row r="312" spans="2:6">
      <c r="B312" s="2"/>
      <c r="C312" s="2"/>
      <c r="D312" s="2"/>
      <c r="E312" s="5"/>
      <c r="F312" s="2"/>
    </row>
    <row r="313" spans="2:6">
      <c r="B313" s="2"/>
      <c r="C313" s="2"/>
      <c r="D313" s="2"/>
      <c r="E313" s="5"/>
      <c r="F313" s="2"/>
    </row>
    <row r="314" spans="2:6">
      <c r="B314" s="2"/>
      <c r="C314" s="2"/>
      <c r="D314" s="2"/>
      <c r="E314" s="5"/>
      <c r="F314" s="2"/>
    </row>
    <row r="315" spans="2:6">
      <c r="B315" s="2"/>
      <c r="C315" s="2"/>
      <c r="D315" s="2"/>
      <c r="E315" s="5"/>
      <c r="F315" s="2"/>
    </row>
    <row r="316" spans="2:6">
      <c r="B316" s="2"/>
      <c r="C316" s="2"/>
      <c r="D316" s="2"/>
      <c r="E316" s="5"/>
      <c r="F316" s="2"/>
    </row>
    <row r="317" spans="2:6">
      <c r="B317" s="2"/>
      <c r="C317" s="2"/>
      <c r="D317" s="2"/>
      <c r="E317" s="5"/>
      <c r="F317" s="2"/>
    </row>
    <row r="318" spans="2:6">
      <c r="B318" s="2"/>
      <c r="C318" s="2"/>
      <c r="D318" s="2"/>
      <c r="E318" s="5"/>
      <c r="F318" s="2"/>
    </row>
    <row r="319" spans="2:6">
      <c r="B319" s="2"/>
      <c r="C319" s="2"/>
      <c r="D319" s="2"/>
      <c r="E319" s="5"/>
      <c r="F319" s="2"/>
    </row>
    <row r="320" spans="2:6">
      <c r="B320" s="2"/>
      <c r="C320" s="2"/>
      <c r="D320" s="2"/>
      <c r="E320" s="5"/>
      <c r="F320" s="2"/>
    </row>
    <row r="321" spans="2:6">
      <c r="B321" s="2"/>
      <c r="C321" s="2"/>
      <c r="D321" s="2"/>
      <c r="E321" s="5"/>
      <c r="F321" s="2"/>
    </row>
    <row r="322" spans="2:6">
      <c r="B322" s="2"/>
      <c r="C322" s="2"/>
      <c r="D322" s="2"/>
      <c r="E322" s="5"/>
      <c r="F322" s="2"/>
    </row>
  </sheetData>
  <mergeCells count="7">
    <mergeCell ref="I3:L15"/>
    <mergeCell ref="H18:K30"/>
    <mergeCell ref="C72:E72"/>
    <mergeCell ref="C3:E3"/>
    <mergeCell ref="C18:E18"/>
    <mergeCell ref="C69:E69"/>
    <mergeCell ref="C70:E71"/>
  </mergeCells>
  <conditionalFormatting sqref="C70:E71">
    <cfRule type="expression" dxfId="3" priority="1" stopIfTrue="1">
      <formula>$C$69&lt;&gt;""</formula>
    </cfRule>
  </conditionalFormatting>
  <conditionalFormatting sqref="E15">
    <cfRule type="expression" dxfId="2" priority="2" stopIfTrue="1">
      <formula>C15&lt;&gt;""</formula>
    </cfRule>
  </conditionalFormatting>
  <dataValidations count="6">
    <dataValidation type="list" showInputMessage="1" showErrorMessage="1" sqref="WVM98307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xr:uid="{00000000-0002-0000-0300-000000000000}">
      <formula1>$AB$3:$AB$232</formula1>
    </dataValidation>
    <dataValidation type="list" showInputMessage="1" showErrorMessage="1" sqref="E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E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E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E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E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E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E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E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E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E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E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E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E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E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E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E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xr:uid="{00000000-0002-0000-0300-000001000000}">
      <formula1>$Z$53:$Z$80</formula1>
    </dataValidation>
    <dataValidation type="list" showInputMessage="1" showErrorMessage="1" sqref="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xr:uid="{00000000-0002-0000-0300-000002000000}">
      <formula1>$Z$47:$Z$51</formula1>
    </dataValidation>
    <dataValidation type="list"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300-000003000000}">
      <formula1>$Z$3:$Z$6</formula1>
    </dataValidation>
    <dataValidation type="list" showInputMessage="1" showErrorMessage="1" 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xr:uid="{00000000-0002-0000-0300-000004000000}">
      <formula1>$AA$3:$AA$5</formula1>
    </dataValidation>
    <dataValidation type="list" showInputMessage="1" showErrorMessage="1" sqref="E68 JA68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E65604 JA65604 SW65604 ACS65604 AMO65604 AWK65604 BGG65604 BQC65604 BZY65604 CJU65604 CTQ65604 DDM65604 DNI65604 DXE65604 EHA65604 EQW65604 FAS65604 FKO65604 FUK65604 GEG65604 GOC65604 GXY65604 HHU65604 HRQ65604 IBM65604 ILI65604 IVE65604 JFA65604 JOW65604 JYS65604 KIO65604 KSK65604 LCG65604 LMC65604 LVY65604 MFU65604 MPQ65604 MZM65604 NJI65604 NTE65604 ODA65604 OMW65604 OWS65604 PGO65604 PQK65604 QAG65604 QKC65604 QTY65604 RDU65604 RNQ65604 RXM65604 SHI65604 SRE65604 TBA65604 TKW65604 TUS65604 UEO65604 UOK65604 UYG65604 VIC65604 VRY65604 WBU65604 WLQ65604 WVM65604 E131140 JA131140 SW131140 ACS131140 AMO131140 AWK131140 BGG131140 BQC131140 BZY131140 CJU131140 CTQ131140 DDM131140 DNI131140 DXE131140 EHA131140 EQW131140 FAS131140 FKO131140 FUK131140 GEG131140 GOC131140 GXY131140 HHU131140 HRQ131140 IBM131140 ILI131140 IVE131140 JFA131140 JOW131140 JYS131140 KIO131140 KSK131140 LCG131140 LMC131140 LVY131140 MFU131140 MPQ131140 MZM131140 NJI131140 NTE131140 ODA131140 OMW131140 OWS131140 PGO131140 PQK131140 QAG131140 QKC131140 QTY131140 RDU131140 RNQ131140 RXM131140 SHI131140 SRE131140 TBA131140 TKW131140 TUS131140 UEO131140 UOK131140 UYG131140 VIC131140 VRY131140 WBU131140 WLQ131140 WVM131140 E196676 JA196676 SW196676 ACS196676 AMO196676 AWK196676 BGG196676 BQC196676 BZY196676 CJU196676 CTQ196676 DDM196676 DNI196676 DXE196676 EHA196676 EQW196676 FAS196676 FKO196676 FUK196676 GEG196676 GOC196676 GXY196676 HHU196676 HRQ196676 IBM196676 ILI196676 IVE196676 JFA196676 JOW196676 JYS196676 KIO196676 KSK196676 LCG196676 LMC196676 LVY196676 MFU196676 MPQ196676 MZM196676 NJI196676 NTE196676 ODA196676 OMW196676 OWS196676 PGO196676 PQK196676 QAG196676 QKC196676 QTY196676 RDU196676 RNQ196676 RXM196676 SHI196676 SRE196676 TBA196676 TKW196676 TUS196676 UEO196676 UOK196676 UYG196676 VIC196676 VRY196676 WBU196676 WLQ196676 WVM196676 E262212 JA262212 SW262212 ACS262212 AMO262212 AWK262212 BGG262212 BQC262212 BZY262212 CJU262212 CTQ262212 DDM262212 DNI262212 DXE262212 EHA262212 EQW262212 FAS262212 FKO262212 FUK262212 GEG262212 GOC262212 GXY262212 HHU262212 HRQ262212 IBM262212 ILI262212 IVE262212 JFA262212 JOW262212 JYS262212 KIO262212 KSK262212 LCG262212 LMC262212 LVY262212 MFU262212 MPQ262212 MZM262212 NJI262212 NTE262212 ODA262212 OMW262212 OWS262212 PGO262212 PQK262212 QAG262212 QKC262212 QTY262212 RDU262212 RNQ262212 RXM262212 SHI262212 SRE262212 TBA262212 TKW262212 TUS262212 UEO262212 UOK262212 UYG262212 VIC262212 VRY262212 WBU262212 WLQ262212 WVM262212 E327748 JA327748 SW327748 ACS327748 AMO327748 AWK327748 BGG327748 BQC327748 BZY327748 CJU327748 CTQ327748 DDM327748 DNI327748 DXE327748 EHA327748 EQW327748 FAS327748 FKO327748 FUK327748 GEG327748 GOC327748 GXY327748 HHU327748 HRQ327748 IBM327748 ILI327748 IVE327748 JFA327748 JOW327748 JYS327748 KIO327748 KSK327748 LCG327748 LMC327748 LVY327748 MFU327748 MPQ327748 MZM327748 NJI327748 NTE327748 ODA327748 OMW327748 OWS327748 PGO327748 PQK327748 QAG327748 QKC327748 QTY327748 RDU327748 RNQ327748 RXM327748 SHI327748 SRE327748 TBA327748 TKW327748 TUS327748 UEO327748 UOK327748 UYG327748 VIC327748 VRY327748 WBU327748 WLQ327748 WVM327748 E393284 JA393284 SW393284 ACS393284 AMO393284 AWK393284 BGG393284 BQC393284 BZY393284 CJU393284 CTQ393284 DDM393284 DNI393284 DXE393284 EHA393284 EQW393284 FAS393284 FKO393284 FUK393284 GEG393284 GOC393284 GXY393284 HHU393284 HRQ393284 IBM393284 ILI393284 IVE393284 JFA393284 JOW393284 JYS393284 KIO393284 KSK393284 LCG393284 LMC393284 LVY393284 MFU393284 MPQ393284 MZM393284 NJI393284 NTE393284 ODA393284 OMW393284 OWS393284 PGO393284 PQK393284 QAG393284 QKC393284 QTY393284 RDU393284 RNQ393284 RXM393284 SHI393284 SRE393284 TBA393284 TKW393284 TUS393284 UEO393284 UOK393284 UYG393284 VIC393284 VRY393284 WBU393284 WLQ393284 WVM393284 E458820 JA458820 SW458820 ACS458820 AMO458820 AWK458820 BGG458820 BQC458820 BZY458820 CJU458820 CTQ458820 DDM458820 DNI458820 DXE458820 EHA458820 EQW458820 FAS458820 FKO458820 FUK458820 GEG458820 GOC458820 GXY458820 HHU458820 HRQ458820 IBM458820 ILI458820 IVE458820 JFA458820 JOW458820 JYS458820 KIO458820 KSK458820 LCG458820 LMC458820 LVY458820 MFU458820 MPQ458820 MZM458820 NJI458820 NTE458820 ODA458820 OMW458820 OWS458820 PGO458820 PQK458820 QAG458820 QKC458820 QTY458820 RDU458820 RNQ458820 RXM458820 SHI458820 SRE458820 TBA458820 TKW458820 TUS458820 UEO458820 UOK458820 UYG458820 VIC458820 VRY458820 WBU458820 WLQ458820 WVM458820 E524356 JA524356 SW524356 ACS524356 AMO524356 AWK524356 BGG524356 BQC524356 BZY524356 CJU524356 CTQ524356 DDM524356 DNI524356 DXE524356 EHA524356 EQW524356 FAS524356 FKO524356 FUK524356 GEG524356 GOC524356 GXY524356 HHU524356 HRQ524356 IBM524356 ILI524356 IVE524356 JFA524356 JOW524356 JYS524356 KIO524356 KSK524356 LCG524356 LMC524356 LVY524356 MFU524356 MPQ524356 MZM524356 NJI524356 NTE524356 ODA524356 OMW524356 OWS524356 PGO524356 PQK524356 QAG524356 QKC524356 QTY524356 RDU524356 RNQ524356 RXM524356 SHI524356 SRE524356 TBA524356 TKW524356 TUS524356 UEO524356 UOK524356 UYG524356 VIC524356 VRY524356 WBU524356 WLQ524356 WVM524356 E589892 JA589892 SW589892 ACS589892 AMO589892 AWK589892 BGG589892 BQC589892 BZY589892 CJU589892 CTQ589892 DDM589892 DNI589892 DXE589892 EHA589892 EQW589892 FAS589892 FKO589892 FUK589892 GEG589892 GOC589892 GXY589892 HHU589892 HRQ589892 IBM589892 ILI589892 IVE589892 JFA589892 JOW589892 JYS589892 KIO589892 KSK589892 LCG589892 LMC589892 LVY589892 MFU589892 MPQ589892 MZM589892 NJI589892 NTE589892 ODA589892 OMW589892 OWS589892 PGO589892 PQK589892 QAG589892 QKC589892 QTY589892 RDU589892 RNQ589892 RXM589892 SHI589892 SRE589892 TBA589892 TKW589892 TUS589892 UEO589892 UOK589892 UYG589892 VIC589892 VRY589892 WBU589892 WLQ589892 WVM589892 E655428 JA655428 SW655428 ACS655428 AMO655428 AWK655428 BGG655428 BQC655428 BZY655428 CJU655428 CTQ655428 DDM655428 DNI655428 DXE655428 EHA655428 EQW655428 FAS655428 FKO655428 FUK655428 GEG655428 GOC655428 GXY655428 HHU655428 HRQ655428 IBM655428 ILI655428 IVE655428 JFA655428 JOW655428 JYS655428 KIO655428 KSK655428 LCG655428 LMC655428 LVY655428 MFU655428 MPQ655428 MZM655428 NJI655428 NTE655428 ODA655428 OMW655428 OWS655428 PGO655428 PQK655428 QAG655428 QKC655428 QTY655428 RDU655428 RNQ655428 RXM655428 SHI655428 SRE655428 TBA655428 TKW655428 TUS655428 UEO655428 UOK655428 UYG655428 VIC655428 VRY655428 WBU655428 WLQ655428 WVM655428 E720964 JA720964 SW720964 ACS720964 AMO720964 AWK720964 BGG720964 BQC720964 BZY720964 CJU720964 CTQ720964 DDM720964 DNI720964 DXE720964 EHA720964 EQW720964 FAS720964 FKO720964 FUK720964 GEG720964 GOC720964 GXY720964 HHU720964 HRQ720964 IBM720964 ILI720964 IVE720964 JFA720964 JOW720964 JYS720964 KIO720964 KSK720964 LCG720964 LMC720964 LVY720964 MFU720964 MPQ720964 MZM720964 NJI720964 NTE720964 ODA720964 OMW720964 OWS720964 PGO720964 PQK720964 QAG720964 QKC720964 QTY720964 RDU720964 RNQ720964 RXM720964 SHI720964 SRE720964 TBA720964 TKW720964 TUS720964 UEO720964 UOK720964 UYG720964 VIC720964 VRY720964 WBU720964 WLQ720964 WVM720964 E786500 JA786500 SW786500 ACS786500 AMO786500 AWK786500 BGG786500 BQC786500 BZY786500 CJU786500 CTQ786500 DDM786500 DNI786500 DXE786500 EHA786500 EQW786500 FAS786500 FKO786500 FUK786500 GEG786500 GOC786500 GXY786500 HHU786500 HRQ786500 IBM786500 ILI786500 IVE786500 JFA786500 JOW786500 JYS786500 KIO786500 KSK786500 LCG786500 LMC786500 LVY786500 MFU786500 MPQ786500 MZM786500 NJI786500 NTE786500 ODA786500 OMW786500 OWS786500 PGO786500 PQK786500 QAG786500 QKC786500 QTY786500 RDU786500 RNQ786500 RXM786500 SHI786500 SRE786500 TBA786500 TKW786500 TUS786500 UEO786500 UOK786500 UYG786500 VIC786500 VRY786500 WBU786500 WLQ786500 WVM786500 E852036 JA852036 SW852036 ACS852036 AMO852036 AWK852036 BGG852036 BQC852036 BZY852036 CJU852036 CTQ852036 DDM852036 DNI852036 DXE852036 EHA852036 EQW852036 FAS852036 FKO852036 FUK852036 GEG852036 GOC852036 GXY852036 HHU852036 HRQ852036 IBM852036 ILI852036 IVE852036 JFA852036 JOW852036 JYS852036 KIO852036 KSK852036 LCG852036 LMC852036 LVY852036 MFU852036 MPQ852036 MZM852036 NJI852036 NTE852036 ODA852036 OMW852036 OWS852036 PGO852036 PQK852036 QAG852036 QKC852036 QTY852036 RDU852036 RNQ852036 RXM852036 SHI852036 SRE852036 TBA852036 TKW852036 TUS852036 UEO852036 UOK852036 UYG852036 VIC852036 VRY852036 WBU852036 WLQ852036 WVM852036 E917572 JA917572 SW917572 ACS917572 AMO917572 AWK917572 BGG917572 BQC917572 BZY917572 CJU917572 CTQ917572 DDM917572 DNI917572 DXE917572 EHA917572 EQW917572 FAS917572 FKO917572 FUK917572 GEG917572 GOC917572 GXY917572 HHU917572 HRQ917572 IBM917572 ILI917572 IVE917572 JFA917572 JOW917572 JYS917572 KIO917572 KSK917572 LCG917572 LMC917572 LVY917572 MFU917572 MPQ917572 MZM917572 NJI917572 NTE917572 ODA917572 OMW917572 OWS917572 PGO917572 PQK917572 QAG917572 QKC917572 QTY917572 RDU917572 RNQ917572 RXM917572 SHI917572 SRE917572 TBA917572 TKW917572 TUS917572 UEO917572 UOK917572 UYG917572 VIC917572 VRY917572 WBU917572 WLQ917572 WVM917572 E983108 JA983108 SW983108 ACS983108 AMO983108 AWK983108 BGG983108 BQC983108 BZY983108 CJU983108 CTQ983108 DDM983108 DNI983108 DXE983108 EHA983108 EQW983108 FAS983108 FKO983108 FUK983108 GEG983108 GOC983108 GXY983108 HHU983108 HRQ983108 IBM983108 ILI983108 IVE983108 JFA983108 JOW983108 JYS983108 KIO983108 KSK983108 LCG983108 LMC983108 LVY983108 MFU983108 MPQ983108 MZM983108 NJI983108 NTE983108 ODA983108 OMW983108 OWS983108 PGO983108 PQK983108 QAG983108 QKC983108 QTY983108 RDU983108 RNQ983108 RXM983108 SHI983108 SRE983108 TBA983108 TKW983108 TUS983108 UEO983108 UOK983108 UYG983108 VIC983108 VRY983108 WBU983108 WLQ983108 WVM983108 E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E75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E65611 JA65611 SW65611 ACS65611 AMO65611 AWK65611 BGG65611 BQC65611 BZY65611 CJU65611 CTQ65611 DDM65611 DNI65611 DXE65611 EHA65611 EQW65611 FAS65611 FKO65611 FUK65611 GEG65611 GOC65611 GXY65611 HHU65611 HRQ65611 IBM65611 ILI65611 IVE65611 JFA65611 JOW65611 JYS65611 KIO65611 KSK65611 LCG65611 LMC65611 LVY65611 MFU65611 MPQ65611 MZM65611 NJI65611 NTE65611 ODA65611 OMW65611 OWS65611 PGO65611 PQK65611 QAG65611 QKC65611 QTY65611 RDU65611 RNQ65611 RXM65611 SHI65611 SRE65611 TBA65611 TKW65611 TUS65611 UEO65611 UOK65611 UYG65611 VIC65611 VRY65611 WBU65611 WLQ65611 WVM65611 E131147 JA131147 SW131147 ACS131147 AMO131147 AWK131147 BGG131147 BQC131147 BZY131147 CJU131147 CTQ131147 DDM131147 DNI131147 DXE131147 EHA131147 EQW131147 FAS131147 FKO131147 FUK131147 GEG131147 GOC131147 GXY131147 HHU131147 HRQ131147 IBM131147 ILI131147 IVE131147 JFA131147 JOW131147 JYS131147 KIO131147 KSK131147 LCG131147 LMC131147 LVY131147 MFU131147 MPQ131147 MZM131147 NJI131147 NTE131147 ODA131147 OMW131147 OWS131147 PGO131147 PQK131147 QAG131147 QKC131147 QTY131147 RDU131147 RNQ131147 RXM131147 SHI131147 SRE131147 TBA131147 TKW131147 TUS131147 UEO131147 UOK131147 UYG131147 VIC131147 VRY131147 WBU131147 WLQ131147 WVM131147 E196683 JA196683 SW196683 ACS196683 AMO196683 AWK196683 BGG196683 BQC196683 BZY196683 CJU196683 CTQ196683 DDM196683 DNI196683 DXE196683 EHA196683 EQW196683 FAS196683 FKO196683 FUK196683 GEG196683 GOC196683 GXY196683 HHU196683 HRQ196683 IBM196683 ILI196683 IVE196683 JFA196683 JOW196683 JYS196683 KIO196683 KSK196683 LCG196683 LMC196683 LVY196683 MFU196683 MPQ196683 MZM196683 NJI196683 NTE196683 ODA196683 OMW196683 OWS196683 PGO196683 PQK196683 QAG196683 QKC196683 QTY196683 RDU196683 RNQ196683 RXM196683 SHI196683 SRE196683 TBA196683 TKW196683 TUS196683 UEO196683 UOK196683 UYG196683 VIC196683 VRY196683 WBU196683 WLQ196683 WVM196683 E262219 JA262219 SW262219 ACS262219 AMO262219 AWK262219 BGG262219 BQC262219 BZY262219 CJU262219 CTQ262219 DDM262219 DNI262219 DXE262219 EHA262219 EQW262219 FAS262219 FKO262219 FUK262219 GEG262219 GOC262219 GXY262219 HHU262219 HRQ262219 IBM262219 ILI262219 IVE262219 JFA262219 JOW262219 JYS262219 KIO262219 KSK262219 LCG262219 LMC262219 LVY262219 MFU262219 MPQ262219 MZM262219 NJI262219 NTE262219 ODA262219 OMW262219 OWS262219 PGO262219 PQK262219 QAG262219 QKC262219 QTY262219 RDU262219 RNQ262219 RXM262219 SHI262219 SRE262219 TBA262219 TKW262219 TUS262219 UEO262219 UOK262219 UYG262219 VIC262219 VRY262219 WBU262219 WLQ262219 WVM262219 E327755 JA327755 SW327755 ACS327755 AMO327755 AWK327755 BGG327755 BQC327755 BZY327755 CJU327755 CTQ327755 DDM327755 DNI327755 DXE327755 EHA327755 EQW327755 FAS327755 FKO327755 FUK327755 GEG327755 GOC327755 GXY327755 HHU327755 HRQ327755 IBM327755 ILI327755 IVE327755 JFA327755 JOW327755 JYS327755 KIO327755 KSK327755 LCG327755 LMC327755 LVY327755 MFU327755 MPQ327755 MZM327755 NJI327755 NTE327755 ODA327755 OMW327755 OWS327755 PGO327755 PQK327755 QAG327755 QKC327755 QTY327755 RDU327755 RNQ327755 RXM327755 SHI327755 SRE327755 TBA327755 TKW327755 TUS327755 UEO327755 UOK327755 UYG327755 VIC327755 VRY327755 WBU327755 WLQ327755 WVM327755 E393291 JA393291 SW393291 ACS393291 AMO393291 AWK393291 BGG393291 BQC393291 BZY393291 CJU393291 CTQ393291 DDM393291 DNI393291 DXE393291 EHA393291 EQW393291 FAS393291 FKO393291 FUK393291 GEG393291 GOC393291 GXY393291 HHU393291 HRQ393291 IBM393291 ILI393291 IVE393291 JFA393291 JOW393291 JYS393291 KIO393291 KSK393291 LCG393291 LMC393291 LVY393291 MFU393291 MPQ393291 MZM393291 NJI393291 NTE393291 ODA393291 OMW393291 OWS393291 PGO393291 PQK393291 QAG393291 QKC393291 QTY393291 RDU393291 RNQ393291 RXM393291 SHI393291 SRE393291 TBA393291 TKW393291 TUS393291 UEO393291 UOK393291 UYG393291 VIC393291 VRY393291 WBU393291 WLQ393291 WVM393291 E458827 JA458827 SW458827 ACS458827 AMO458827 AWK458827 BGG458827 BQC458827 BZY458827 CJU458827 CTQ458827 DDM458827 DNI458827 DXE458827 EHA458827 EQW458827 FAS458827 FKO458827 FUK458827 GEG458827 GOC458827 GXY458827 HHU458827 HRQ458827 IBM458827 ILI458827 IVE458827 JFA458827 JOW458827 JYS458827 KIO458827 KSK458827 LCG458827 LMC458827 LVY458827 MFU458827 MPQ458827 MZM458827 NJI458827 NTE458827 ODA458827 OMW458827 OWS458827 PGO458827 PQK458827 QAG458827 QKC458827 QTY458827 RDU458827 RNQ458827 RXM458827 SHI458827 SRE458827 TBA458827 TKW458827 TUS458827 UEO458827 UOK458827 UYG458827 VIC458827 VRY458827 WBU458827 WLQ458827 WVM458827 E524363 JA524363 SW524363 ACS524363 AMO524363 AWK524363 BGG524363 BQC524363 BZY524363 CJU524363 CTQ524363 DDM524363 DNI524363 DXE524363 EHA524363 EQW524363 FAS524363 FKO524363 FUK524363 GEG524363 GOC524363 GXY524363 HHU524363 HRQ524363 IBM524363 ILI524363 IVE524363 JFA524363 JOW524363 JYS524363 KIO524363 KSK524363 LCG524363 LMC524363 LVY524363 MFU524363 MPQ524363 MZM524363 NJI524363 NTE524363 ODA524363 OMW524363 OWS524363 PGO524363 PQK524363 QAG524363 QKC524363 QTY524363 RDU524363 RNQ524363 RXM524363 SHI524363 SRE524363 TBA524363 TKW524363 TUS524363 UEO524363 UOK524363 UYG524363 VIC524363 VRY524363 WBU524363 WLQ524363 WVM524363 E589899 JA589899 SW589899 ACS589899 AMO589899 AWK589899 BGG589899 BQC589899 BZY589899 CJU589899 CTQ589899 DDM589899 DNI589899 DXE589899 EHA589899 EQW589899 FAS589899 FKO589899 FUK589899 GEG589899 GOC589899 GXY589899 HHU589899 HRQ589899 IBM589899 ILI589899 IVE589899 JFA589899 JOW589899 JYS589899 KIO589899 KSK589899 LCG589899 LMC589899 LVY589899 MFU589899 MPQ589899 MZM589899 NJI589899 NTE589899 ODA589899 OMW589899 OWS589899 PGO589899 PQK589899 QAG589899 QKC589899 QTY589899 RDU589899 RNQ589899 RXM589899 SHI589899 SRE589899 TBA589899 TKW589899 TUS589899 UEO589899 UOK589899 UYG589899 VIC589899 VRY589899 WBU589899 WLQ589899 WVM589899 E655435 JA655435 SW655435 ACS655435 AMO655435 AWK655435 BGG655435 BQC655435 BZY655435 CJU655435 CTQ655435 DDM655435 DNI655435 DXE655435 EHA655435 EQW655435 FAS655435 FKO655435 FUK655435 GEG655435 GOC655435 GXY655435 HHU655435 HRQ655435 IBM655435 ILI655435 IVE655435 JFA655435 JOW655435 JYS655435 KIO655435 KSK655435 LCG655435 LMC655435 LVY655435 MFU655435 MPQ655435 MZM655435 NJI655435 NTE655435 ODA655435 OMW655435 OWS655435 PGO655435 PQK655435 QAG655435 QKC655435 QTY655435 RDU655435 RNQ655435 RXM655435 SHI655435 SRE655435 TBA655435 TKW655435 TUS655435 UEO655435 UOK655435 UYG655435 VIC655435 VRY655435 WBU655435 WLQ655435 WVM655435 E720971 JA720971 SW720971 ACS720971 AMO720971 AWK720971 BGG720971 BQC720971 BZY720971 CJU720971 CTQ720971 DDM720971 DNI720971 DXE720971 EHA720971 EQW720971 FAS720971 FKO720971 FUK720971 GEG720971 GOC720971 GXY720971 HHU720971 HRQ720971 IBM720971 ILI720971 IVE720971 JFA720971 JOW720971 JYS720971 KIO720971 KSK720971 LCG720971 LMC720971 LVY720971 MFU720971 MPQ720971 MZM720971 NJI720971 NTE720971 ODA720971 OMW720971 OWS720971 PGO720971 PQK720971 QAG720971 QKC720971 QTY720971 RDU720971 RNQ720971 RXM720971 SHI720971 SRE720971 TBA720971 TKW720971 TUS720971 UEO720971 UOK720971 UYG720971 VIC720971 VRY720971 WBU720971 WLQ720971 WVM720971 E786507 JA786507 SW786507 ACS786507 AMO786507 AWK786507 BGG786507 BQC786507 BZY786507 CJU786507 CTQ786507 DDM786507 DNI786507 DXE786507 EHA786507 EQW786507 FAS786507 FKO786507 FUK786507 GEG786507 GOC786507 GXY786507 HHU786507 HRQ786507 IBM786507 ILI786507 IVE786507 JFA786507 JOW786507 JYS786507 KIO786507 KSK786507 LCG786507 LMC786507 LVY786507 MFU786507 MPQ786507 MZM786507 NJI786507 NTE786507 ODA786507 OMW786507 OWS786507 PGO786507 PQK786507 QAG786507 QKC786507 QTY786507 RDU786507 RNQ786507 RXM786507 SHI786507 SRE786507 TBA786507 TKW786507 TUS786507 UEO786507 UOK786507 UYG786507 VIC786507 VRY786507 WBU786507 WLQ786507 WVM786507 E852043 JA852043 SW852043 ACS852043 AMO852043 AWK852043 BGG852043 BQC852043 BZY852043 CJU852043 CTQ852043 DDM852043 DNI852043 DXE852043 EHA852043 EQW852043 FAS852043 FKO852043 FUK852043 GEG852043 GOC852043 GXY852043 HHU852043 HRQ852043 IBM852043 ILI852043 IVE852043 JFA852043 JOW852043 JYS852043 KIO852043 KSK852043 LCG852043 LMC852043 LVY852043 MFU852043 MPQ852043 MZM852043 NJI852043 NTE852043 ODA852043 OMW852043 OWS852043 PGO852043 PQK852043 QAG852043 QKC852043 QTY852043 RDU852043 RNQ852043 RXM852043 SHI852043 SRE852043 TBA852043 TKW852043 TUS852043 UEO852043 UOK852043 UYG852043 VIC852043 VRY852043 WBU852043 WLQ852043 WVM852043 E917579 JA917579 SW917579 ACS917579 AMO917579 AWK917579 BGG917579 BQC917579 BZY917579 CJU917579 CTQ917579 DDM917579 DNI917579 DXE917579 EHA917579 EQW917579 FAS917579 FKO917579 FUK917579 GEG917579 GOC917579 GXY917579 HHU917579 HRQ917579 IBM917579 ILI917579 IVE917579 JFA917579 JOW917579 JYS917579 KIO917579 KSK917579 LCG917579 LMC917579 LVY917579 MFU917579 MPQ917579 MZM917579 NJI917579 NTE917579 ODA917579 OMW917579 OWS917579 PGO917579 PQK917579 QAG917579 QKC917579 QTY917579 RDU917579 RNQ917579 RXM917579 SHI917579 SRE917579 TBA917579 TKW917579 TUS917579 UEO917579 UOK917579 UYG917579 VIC917579 VRY917579 WBU917579 WLQ917579 WVM917579 E983115 JA983115 SW983115 ACS983115 AMO983115 AWK983115 BGG983115 BQC983115 BZY983115 CJU983115 CTQ983115 DDM983115 DNI983115 DXE983115 EHA983115 EQW983115 FAS983115 FKO983115 FUK983115 GEG983115 GOC983115 GXY983115 HHU983115 HRQ983115 IBM983115 ILI983115 IVE983115 JFA983115 JOW983115 JYS983115 KIO983115 KSK983115 LCG983115 LMC983115 LVY983115 MFU983115 MPQ983115 MZM983115 NJI983115 NTE983115 ODA983115 OMW983115 OWS983115 PGO983115 PQK983115 QAG983115 QKC983115 QTY983115 RDU983115 RNQ983115 RXM983115 SHI983115 SRE983115 TBA983115 TKW983115 TUS983115 UEO983115 UOK983115 UYG983115 VIC983115 VRY983115 WBU983115 WLQ983115 WVM983115" xr:uid="{00000000-0002-0000-0300-000005000000}">
      <formula1>$AD$12:$AD$13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4</xdr:col>
                    <xdr:colOff>266700</xdr:colOff>
                    <xdr:row>40</xdr:row>
                    <xdr:rowOff>0</xdr:rowOff>
                  </from>
                  <to>
                    <xdr:col>4</xdr:col>
                    <xdr:colOff>495300</xdr:colOff>
                    <xdr:row>42</xdr:row>
                    <xdr:rowOff>25400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825500</xdr:colOff>
                    <xdr:row>40</xdr:row>
                    <xdr:rowOff>31750</xdr:rowOff>
                  </from>
                  <to>
                    <xdr:col>4</xdr:col>
                    <xdr:colOff>1066800</xdr:colOff>
                    <xdr:row>42</xdr:row>
                    <xdr:rowOff>31750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4</xdr:col>
                    <xdr:colOff>1333500</xdr:colOff>
                    <xdr:row>40</xdr:row>
                    <xdr:rowOff>25400</xdr:rowOff>
                  </from>
                  <to>
                    <xdr:col>4</xdr:col>
                    <xdr:colOff>1701800</xdr:colOff>
                    <xdr:row>42</xdr:row>
                    <xdr:rowOff>31750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4</xdr:col>
                    <xdr:colOff>2235200</xdr:colOff>
                    <xdr:row>40</xdr:row>
                    <xdr:rowOff>25400</xdr:rowOff>
                  </from>
                  <to>
                    <xdr:col>4</xdr:col>
                    <xdr:colOff>2463800</xdr:colOff>
                    <xdr:row>42</xdr:row>
                    <xdr:rowOff>38100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4</xdr:col>
                    <xdr:colOff>1358900</xdr:colOff>
                    <xdr:row>38</xdr:row>
                    <xdr:rowOff>38100</xdr:rowOff>
                  </from>
                  <to>
                    <xdr:col>4</xdr:col>
                    <xdr:colOff>1701800</xdr:colOff>
                    <xdr:row>40</xdr:row>
                    <xdr:rowOff>25400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4</xdr:col>
                    <xdr:colOff>2082800</xdr:colOff>
                    <xdr:row>38</xdr:row>
                    <xdr:rowOff>31750</xdr:rowOff>
                  </from>
                  <to>
                    <xdr:col>4</xdr:col>
                    <xdr:colOff>2355850</xdr:colOff>
                    <xdr:row>40</xdr:row>
                    <xdr:rowOff>31750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4</xdr:col>
                    <xdr:colOff>1752600</xdr:colOff>
                    <xdr:row>40</xdr:row>
                    <xdr:rowOff>25400</xdr:rowOff>
                  </from>
                  <to>
                    <xdr:col>4</xdr:col>
                    <xdr:colOff>2012950</xdr:colOff>
                    <xdr:row>42</xdr:row>
                    <xdr:rowOff>38100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4</xdr:col>
                    <xdr:colOff>1708150</xdr:colOff>
                    <xdr:row>47</xdr:row>
                    <xdr:rowOff>0</xdr:rowOff>
                  </from>
                  <to>
                    <xdr:col>4</xdr:col>
                    <xdr:colOff>2012950</xdr:colOff>
                    <xdr:row>49</xdr:row>
                    <xdr:rowOff>63500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4</xdr:col>
                    <xdr:colOff>1708150</xdr:colOff>
                    <xdr:row>50</xdr:row>
                    <xdr:rowOff>139700</xdr:rowOff>
                  </from>
                  <to>
                    <xdr:col>4</xdr:col>
                    <xdr:colOff>2012950</xdr:colOff>
                    <xdr:row>52</xdr:row>
                    <xdr:rowOff>31750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4</xdr:col>
                    <xdr:colOff>1708150</xdr:colOff>
                    <xdr:row>49</xdr:row>
                    <xdr:rowOff>25400</xdr:rowOff>
                  </from>
                  <to>
                    <xdr:col>4</xdr:col>
                    <xdr:colOff>2012950</xdr:colOff>
                    <xdr:row>50</xdr:row>
                    <xdr:rowOff>25400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4</xdr:col>
                    <xdr:colOff>1708150</xdr:colOff>
                    <xdr:row>50</xdr:row>
                    <xdr:rowOff>25400</xdr:rowOff>
                  </from>
                  <to>
                    <xdr:col>4</xdr:col>
                    <xdr:colOff>2012950</xdr:colOff>
                    <xdr:row>51</xdr:row>
                    <xdr:rowOff>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4</xdr:col>
                    <xdr:colOff>1708150</xdr:colOff>
                    <xdr:row>51</xdr:row>
                    <xdr:rowOff>139700</xdr:rowOff>
                  </from>
                  <to>
                    <xdr:col>4</xdr:col>
                    <xdr:colOff>2012950</xdr:colOff>
                    <xdr:row>53</xdr:row>
                    <xdr:rowOff>25400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1708150</xdr:colOff>
                    <xdr:row>52</xdr:row>
                    <xdr:rowOff>139700</xdr:rowOff>
                  </from>
                  <to>
                    <xdr:col>4</xdr:col>
                    <xdr:colOff>2012950</xdr:colOff>
                    <xdr:row>54</xdr:row>
                    <xdr:rowOff>25400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1708150</xdr:colOff>
                    <xdr:row>53</xdr:row>
                    <xdr:rowOff>139700</xdr:rowOff>
                  </from>
                  <to>
                    <xdr:col>4</xdr:col>
                    <xdr:colOff>2012950</xdr:colOff>
                    <xdr:row>55</xdr:row>
                    <xdr:rowOff>31750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4</xdr:col>
                    <xdr:colOff>1708150</xdr:colOff>
                    <xdr:row>54</xdr:row>
                    <xdr:rowOff>146050</xdr:rowOff>
                  </from>
                  <to>
                    <xdr:col>4</xdr:col>
                    <xdr:colOff>2012950</xdr:colOff>
                    <xdr:row>56</xdr:row>
                    <xdr:rowOff>38100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1708150</xdr:colOff>
                    <xdr:row>55</xdr:row>
                    <xdr:rowOff>139700</xdr:rowOff>
                  </from>
                  <to>
                    <xdr:col>4</xdr:col>
                    <xdr:colOff>2012950</xdr:colOff>
                    <xdr:row>57</xdr:row>
                    <xdr:rowOff>31750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4</xdr:col>
                    <xdr:colOff>1708150</xdr:colOff>
                    <xdr:row>56</xdr:row>
                    <xdr:rowOff>139700</xdr:rowOff>
                  </from>
                  <to>
                    <xdr:col>4</xdr:col>
                    <xdr:colOff>2012950</xdr:colOff>
                    <xdr:row>58</xdr:row>
                    <xdr:rowOff>31750</xdr:rowOff>
                  </to>
                </anchor>
              </controlPr>
            </control>
          </mc:Choice>
        </mc:AlternateContent>
        <mc:AlternateContent xmlns:mc="http://schemas.openxmlformats.org/markup-compatibility/2006">
          <mc:Choice Requires="x14">
            <control shapeId="8232" r:id="rId21" name="Check Box 40">
              <controlPr defaultSize="0" autoFill="0" autoLine="0" autoPict="0">
                <anchor moveWithCells="1">
                  <from>
                    <xdr:col>4</xdr:col>
                    <xdr:colOff>2730500</xdr:colOff>
                    <xdr:row>40</xdr:row>
                    <xdr:rowOff>25400</xdr:rowOff>
                  </from>
                  <to>
                    <xdr:col>4</xdr:col>
                    <xdr:colOff>2959100</xdr:colOff>
                    <xdr:row>42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3" tint="0.79998168889431442"/>
  </sheetPr>
  <dimension ref="A1:Q132"/>
  <sheetViews>
    <sheetView topLeftCell="B1" zoomScale="85" zoomScaleNormal="85" zoomScaleSheetLayoutView="100" workbookViewId="0">
      <selection activeCell="K14" sqref="H14:L18"/>
    </sheetView>
  </sheetViews>
  <sheetFormatPr baseColWidth="10" defaultColWidth="11.453125" defaultRowHeight="14.5"/>
  <cols>
    <col min="1" max="1" width="11.453125" style="696"/>
    <col min="2" max="2" width="11.453125" style="174"/>
    <col min="3" max="3" width="11.453125" style="174" customWidth="1"/>
    <col min="4" max="5" width="11.453125" style="174"/>
    <col min="6" max="6" width="12.453125" style="174" customWidth="1"/>
    <col min="7" max="7" width="11.453125" style="174"/>
    <col min="8" max="9" width="11.453125" style="174" customWidth="1"/>
    <col min="10" max="14" width="11.453125" style="174"/>
    <col min="15" max="15" width="14" style="174" customWidth="1"/>
    <col min="16" max="17" width="11.453125" style="696"/>
    <col min="18" max="259" width="11.453125" style="174"/>
    <col min="260" max="260" width="11.453125" style="174" customWidth="1"/>
    <col min="261" max="515" width="11.453125" style="174"/>
    <col min="516" max="516" width="11.453125" style="174" customWidth="1"/>
    <col min="517" max="771" width="11.453125" style="174"/>
    <col min="772" max="772" width="11.453125" style="174" customWidth="1"/>
    <col min="773" max="1027" width="11.453125" style="174"/>
    <col min="1028" max="1028" width="11.453125" style="174" customWidth="1"/>
    <col min="1029" max="1283" width="11.453125" style="174"/>
    <col min="1284" max="1284" width="11.453125" style="174" customWidth="1"/>
    <col min="1285" max="1539" width="11.453125" style="174"/>
    <col min="1540" max="1540" width="11.453125" style="174" customWidth="1"/>
    <col min="1541" max="1795" width="11.453125" style="174"/>
    <col min="1796" max="1796" width="11.453125" style="174" customWidth="1"/>
    <col min="1797" max="2051" width="11.453125" style="174"/>
    <col min="2052" max="2052" width="11.453125" style="174" customWidth="1"/>
    <col min="2053" max="2307" width="11.453125" style="174"/>
    <col min="2308" max="2308" width="11.453125" style="174" customWidth="1"/>
    <col min="2309" max="2563" width="11.453125" style="174"/>
    <col min="2564" max="2564" width="11.453125" style="174" customWidth="1"/>
    <col min="2565" max="2819" width="11.453125" style="174"/>
    <col min="2820" max="2820" width="11.453125" style="174" customWidth="1"/>
    <col min="2821" max="3075" width="11.453125" style="174"/>
    <col min="3076" max="3076" width="11.453125" style="174" customWidth="1"/>
    <col min="3077" max="3331" width="11.453125" style="174"/>
    <col min="3332" max="3332" width="11.453125" style="174" customWidth="1"/>
    <col min="3333" max="3587" width="11.453125" style="174"/>
    <col min="3588" max="3588" width="11.453125" style="174" customWidth="1"/>
    <col min="3589" max="3843" width="11.453125" style="174"/>
    <col min="3844" max="3844" width="11.453125" style="174" customWidth="1"/>
    <col min="3845" max="4099" width="11.453125" style="174"/>
    <col min="4100" max="4100" width="11.453125" style="174" customWidth="1"/>
    <col min="4101" max="4355" width="11.453125" style="174"/>
    <col min="4356" max="4356" width="11.453125" style="174" customWidth="1"/>
    <col min="4357" max="4611" width="11.453125" style="174"/>
    <col min="4612" max="4612" width="11.453125" style="174" customWidth="1"/>
    <col min="4613" max="4867" width="11.453125" style="174"/>
    <col min="4868" max="4868" width="11.453125" style="174" customWidth="1"/>
    <col min="4869" max="5123" width="11.453125" style="174"/>
    <col min="5124" max="5124" width="11.453125" style="174" customWidth="1"/>
    <col min="5125" max="5379" width="11.453125" style="174"/>
    <col min="5380" max="5380" width="11.453125" style="174" customWidth="1"/>
    <col min="5381" max="5635" width="11.453125" style="174"/>
    <col min="5636" max="5636" width="11.453125" style="174" customWidth="1"/>
    <col min="5637" max="5891" width="11.453125" style="174"/>
    <col min="5892" max="5892" width="11.453125" style="174" customWidth="1"/>
    <col min="5893" max="6147" width="11.453125" style="174"/>
    <col min="6148" max="6148" width="11.453125" style="174" customWidth="1"/>
    <col min="6149" max="6403" width="11.453125" style="174"/>
    <col min="6404" max="6404" width="11.453125" style="174" customWidth="1"/>
    <col min="6405" max="6659" width="11.453125" style="174"/>
    <col min="6660" max="6660" width="11.453125" style="174" customWidth="1"/>
    <col min="6661" max="6915" width="11.453125" style="174"/>
    <col min="6916" max="6916" width="11.453125" style="174" customWidth="1"/>
    <col min="6917" max="7171" width="11.453125" style="174"/>
    <col min="7172" max="7172" width="11.453125" style="174" customWidth="1"/>
    <col min="7173" max="7427" width="11.453125" style="174"/>
    <col min="7428" max="7428" width="11.453125" style="174" customWidth="1"/>
    <col min="7429" max="7683" width="11.453125" style="174"/>
    <col min="7684" max="7684" width="11.453125" style="174" customWidth="1"/>
    <col min="7685" max="7939" width="11.453125" style="174"/>
    <col min="7940" max="7940" width="11.453125" style="174" customWidth="1"/>
    <col min="7941" max="8195" width="11.453125" style="174"/>
    <col min="8196" max="8196" width="11.453125" style="174" customWidth="1"/>
    <col min="8197" max="8451" width="11.453125" style="174"/>
    <col min="8452" max="8452" width="11.453125" style="174" customWidth="1"/>
    <col min="8453" max="8707" width="11.453125" style="174"/>
    <col min="8708" max="8708" width="11.453125" style="174" customWidth="1"/>
    <col min="8709" max="8963" width="11.453125" style="174"/>
    <col min="8964" max="8964" width="11.453125" style="174" customWidth="1"/>
    <col min="8965" max="9219" width="11.453125" style="174"/>
    <col min="9220" max="9220" width="11.453125" style="174" customWidth="1"/>
    <col min="9221" max="9475" width="11.453125" style="174"/>
    <col min="9476" max="9476" width="11.453125" style="174" customWidth="1"/>
    <col min="9477" max="9731" width="11.453125" style="174"/>
    <col min="9732" max="9732" width="11.453125" style="174" customWidth="1"/>
    <col min="9733" max="9987" width="11.453125" style="174"/>
    <col min="9988" max="9988" width="11.453125" style="174" customWidth="1"/>
    <col min="9989" max="10243" width="11.453125" style="174"/>
    <col min="10244" max="10244" width="11.453125" style="174" customWidth="1"/>
    <col min="10245" max="10499" width="11.453125" style="174"/>
    <col min="10500" max="10500" width="11.453125" style="174" customWidth="1"/>
    <col min="10501" max="10755" width="11.453125" style="174"/>
    <col min="10756" max="10756" width="11.453125" style="174" customWidth="1"/>
    <col min="10757" max="11011" width="11.453125" style="174"/>
    <col min="11012" max="11012" width="11.453125" style="174" customWidth="1"/>
    <col min="11013" max="11267" width="11.453125" style="174"/>
    <col min="11268" max="11268" width="11.453125" style="174" customWidth="1"/>
    <col min="11269" max="11523" width="11.453125" style="174"/>
    <col min="11524" max="11524" width="11.453125" style="174" customWidth="1"/>
    <col min="11525" max="11779" width="11.453125" style="174"/>
    <col min="11780" max="11780" width="11.453125" style="174" customWidth="1"/>
    <col min="11781" max="12035" width="11.453125" style="174"/>
    <col min="12036" max="12036" width="11.453125" style="174" customWidth="1"/>
    <col min="12037" max="12291" width="11.453125" style="174"/>
    <col min="12292" max="12292" width="11.453125" style="174" customWidth="1"/>
    <col min="12293" max="12547" width="11.453125" style="174"/>
    <col min="12548" max="12548" width="11.453125" style="174" customWidth="1"/>
    <col min="12549" max="12803" width="11.453125" style="174"/>
    <col min="12804" max="12804" width="11.453125" style="174" customWidth="1"/>
    <col min="12805" max="13059" width="11.453125" style="174"/>
    <col min="13060" max="13060" width="11.453125" style="174" customWidth="1"/>
    <col min="13061" max="13315" width="11.453125" style="174"/>
    <col min="13316" max="13316" width="11.453125" style="174" customWidth="1"/>
    <col min="13317" max="13571" width="11.453125" style="174"/>
    <col min="13572" max="13572" width="11.453125" style="174" customWidth="1"/>
    <col min="13573" max="13827" width="11.453125" style="174"/>
    <col min="13828" max="13828" width="11.453125" style="174" customWidth="1"/>
    <col min="13829" max="14083" width="11.453125" style="174"/>
    <col min="14084" max="14084" width="11.453125" style="174" customWidth="1"/>
    <col min="14085" max="14339" width="11.453125" style="174"/>
    <col min="14340" max="14340" width="11.453125" style="174" customWidth="1"/>
    <col min="14341" max="14595" width="11.453125" style="174"/>
    <col min="14596" max="14596" width="11.453125" style="174" customWidth="1"/>
    <col min="14597" max="14851" width="11.453125" style="174"/>
    <col min="14852" max="14852" width="11.453125" style="174" customWidth="1"/>
    <col min="14853" max="15107" width="11.453125" style="174"/>
    <col min="15108" max="15108" width="11.453125" style="174" customWidth="1"/>
    <col min="15109" max="15363" width="11.453125" style="174"/>
    <col min="15364" max="15364" width="11.453125" style="174" customWidth="1"/>
    <col min="15365" max="15619" width="11.453125" style="174"/>
    <col min="15620" max="15620" width="11.453125" style="174" customWidth="1"/>
    <col min="15621" max="15875" width="11.453125" style="174"/>
    <col min="15876" max="15876" width="11.453125" style="174" customWidth="1"/>
    <col min="15877" max="16131" width="11.453125" style="174"/>
    <col min="16132" max="16132" width="11.453125" style="174" customWidth="1"/>
    <col min="16133" max="16384" width="11.453125" style="174"/>
  </cols>
  <sheetData>
    <row r="1" spans="3:15" ht="15" thickBot="1">
      <c r="C1" s="697"/>
      <c r="D1" s="697"/>
      <c r="E1" s="697"/>
      <c r="F1" s="697"/>
      <c r="G1" s="697"/>
      <c r="H1" s="697"/>
      <c r="I1" s="697"/>
      <c r="J1" s="697"/>
      <c r="K1" s="697"/>
      <c r="L1" s="697"/>
      <c r="M1" s="697"/>
      <c r="N1" s="697"/>
      <c r="O1" s="697"/>
    </row>
    <row r="2" spans="3:15" ht="15" customHeight="1">
      <c r="C2" s="698" t="s">
        <v>497</v>
      </c>
      <c r="D2" s="699"/>
      <c r="E2" s="699"/>
      <c r="F2" s="699"/>
      <c r="G2" s="699"/>
      <c r="H2" s="699"/>
      <c r="I2" s="699"/>
      <c r="J2" s="699"/>
      <c r="K2" s="699"/>
      <c r="L2" s="699"/>
      <c r="M2" s="699"/>
      <c r="N2" s="699"/>
      <c r="O2" s="700"/>
    </row>
    <row r="3" spans="3:15" ht="15" customHeight="1">
      <c r="C3" s="701"/>
      <c r="D3" s="702"/>
      <c r="E3" s="702"/>
      <c r="F3" s="702"/>
      <c r="G3" s="702"/>
      <c r="H3" s="702"/>
      <c r="I3" s="702"/>
      <c r="J3" s="702"/>
      <c r="K3" s="702"/>
      <c r="L3" s="702"/>
      <c r="M3" s="702"/>
      <c r="N3" s="702"/>
      <c r="O3" s="703"/>
    </row>
    <row r="4" spans="3:15" ht="15" customHeight="1" thickBot="1">
      <c r="C4" s="704"/>
      <c r="D4" s="705"/>
      <c r="E4" s="705"/>
      <c r="F4" s="705"/>
      <c r="G4" s="705"/>
      <c r="H4" s="705"/>
      <c r="I4" s="705"/>
      <c r="J4" s="705"/>
      <c r="K4" s="705"/>
      <c r="L4" s="705"/>
      <c r="M4" s="705"/>
      <c r="N4" s="705"/>
      <c r="O4" s="706"/>
    </row>
    <row r="5" spans="3:15" ht="14.25" customHeight="1">
      <c r="C5" s="175"/>
      <c r="D5" s="176"/>
      <c r="E5" s="176"/>
      <c r="F5" s="176"/>
      <c r="G5" s="176"/>
      <c r="H5" s="176"/>
      <c r="I5" s="176"/>
      <c r="J5" s="176"/>
      <c r="K5" s="176"/>
      <c r="L5" s="176"/>
      <c r="M5" s="176"/>
      <c r="N5" s="176"/>
      <c r="O5" s="177"/>
    </row>
    <row r="6" spans="3:15">
      <c r="C6" s="178" t="s">
        <v>498</v>
      </c>
      <c r="O6" s="179"/>
    </row>
    <row r="7" spans="3:15" ht="15.75" customHeight="1">
      <c r="C7" s="180" t="s">
        <v>499</v>
      </c>
      <c r="O7" s="179"/>
    </row>
    <row r="8" spans="3:15" ht="14.25" customHeight="1" thickBot="1">
      <c r="C8" s="181"/>
      <c r="D8" s="182"/>
      <c r="E8" s="182"/>
      <c r="F8" s="182"/>
      <c r="G8" s="182"/>
      <c r="H8" s="182"/>
      <c r="I8" s="182"/>
      <c r="J8" s="182"/>
      <c r="K8" s="182"/>
      <c r="L8" s="182"/>
      <c r="M8" s="182"/>
      <c r="N8" s="182"/>
      <c r="O8" s="183"/>
    </row>
    <row r="9" spans="3:15">
      <c r="C9" s="707"/>
      <c r="D9" s="707"/>
      <c r="E9" s="707"/>
      <c r="F9" s="707"/>
      <c r="G9" s="707"/>
      <c r="H9" s="707"/>
      <c r="I9" s="707"/>
      <c r="J9" s="707"/>
      <c r="K9" s="707"/>
      <c r="L9" s="707"/>
      <c r="M9" s="707"/>
      <c r="N9" s="707"/>
      <c r="O9" s="707"/>
    </row>
    <row r="10" spans="3:15">
      <c r="C10" s="696"/>
      <c r="D10" s="696"/>
      <c r="E10" s="696"/>
      <c r="F10" s="696"/>
      <c r="G10" s="696"/>
      <c r="H10" s="696"/>
      <c r="I10" s="696"/>
      <c r="J10" s="696"/>
      <c r="K10" s="696"/>
      <c r="L10" s="696"/>
      <c r="M10" s="696"/>
      <c r="N10" s="696"/>
      <c r="O10" s="696"/>
    </row>
    <row r="11" spans="3:15" ht="15" thickBot="1">
      <c r="C11" s="697"/>
      <c r="D11" s="697"/>
      <c r="E11" s="697"/>
      <c r="F11" s="697"/>
      <c r="G11" s="697"/>
      <c r="H11" s="697"/>
      <c r="I11" s="697"/>
      <c r="J11" s="697"/>
      <c r="K11" s="697"/>
      <c r="L11" s="697"/>
      <c r="M11" s="697"/>
      <c r="N11" s="697"/>
      <c r="O11" s="697"/>
    </row>
    <row r="12" spans="3:15">
      <c r="C12" s="708" t="s">
        <v>500</v>
      </c>
      <c r="D12" s="709"/>
      <c r="E12" s="709"/>
      <c r="F12" s="709"/>
      <c r="G12" s="709"/>
      <c r="H12" s="709"/>
      <c r="I12" s="709"/>
      <c r="J12" s="709"/>
      <c r="K12" s="709"/>
      <c r="L12" s="709"/>
      <c r="M12" s="709"/>
      <c r="N12" s="709"/>
      <c r="O12" s="710"/>
    </row>
    <row r="13" spans="3:15" ht="15.75" customHeight="1">
      <c r="C13" s="711"/>
      <c r="D13" s="712"/>
      <c r="E13" s="712"/>
      <c r="F13" s="712"/>
      <c r="G13" s="712"/>
      <c r="H13" s="712"/>
      <c r="I13" s="712"/>
      <c r="J13" s="712"/>
      <c r="K13" s="712"/>
      <c r="L13" s="712"/>
      <c r="M13" s="712"/>
      <c r="N13" s="712"/>
      <c r="O13" s="713"/>
    </row>
    <row r="14" spans="3:15" ht="15" customHeight="1">
      <c r="C14" s="714" t="s">
        <v>501</v>
      </c>
      <c r="D14" s="715"/>
      <c r="E14" s="715"/>
      <c r="F14" s="715"/>
      <c r="G14" s="715"/>
      <c r="H14" s="715"/>
      <c r="I14" s="715"/>
      <c r="J14" s="715"/>
      <c r="K14" s="715"/>
      <c r="L14" s="715"/>
      <c r="M14" s="715"/>
      <c r="N14" s="715"/>
      <c r="O14" s="716"/>
    </row>
    <row r="15" spans="3:15" ht="15" customHeight="1">
      <c r="C15" s="717" t="s">
        <v>502</v>
      </c>
      <c r="D15" s="718"/>
      <c r="E15" s="718"/>
      <c r="F15" s="718"/>
      <c r="G15" s="718"/>
      <c r="H15" s="718"/>
      <c r="I15" s="718"/>
      <c r="J15" s="718"/>
      <c r="K15" s="718"/>
      <c r="L15" s="718"/>
      <c r="M15" s="718"/>
      <c r="N15" s="718"/>
      <c r="O15" s="719"/>
    </row>
    <row r="16" spans="3:15">
      <c r="C16" s="717"/>
      <c r="D16" s="718"/>
      <c r="E16" s="718"/>
      <c r="F16" s="718"/>
      <c r="G16" s="718"/>
      <c r="H16" s="718"/>
      <c r="I16" s="718"/>
      <c r="J16" s="718"/>
      <c r="K16" s="718"/>
      <c r="L16" s="718"/>
      <c r="M16" s="718"/>
      <c r="N16" s="718"/>
      <c r="O16" s="719"/>
    </row>
    <row r="17" spans="3:15">
      <c r="C17" s="693" t="s">
        <v>503</v>
      </c>
      <c r="D17" s="694"/>
      <c r="E17" s="694"/>
      <c r="F17" s="694"/>
      <c r="G17" s="694"/>
      <c r="H17" s="694"/>
      <c r="I17" s="694"/>
      <c r="J17" s="694"/>
      <c r="K17" s="694"/>
      <c r="L17" s="694"/>
      <c r="M17" s="694"/>
      <c r="N17" s="694"/>
      <c r="O17" s="695"/>
    </row>
    <row r="18" spans="3:15">
      <c r="C18" s="693" t="s">
        <v>504</v>
      </c>
      <c r="D18" s="694"/>
      <c r="E18" s="694"/>
      <c r="F18" s="694"/>
      <c r="G18" s="694"/>
      <c r="H18" s="694"/>
      <c r="I18" s="694"/>
      <c r="J18" s="694"/>
      <c r="K18" s="694"/>
      <c r="L18" s="694"/>
      <c r="M18" s="694"/>
      <c r="N18" s="694"/>
      <c r="O18" s="695"/>
    </row>
    <row r="19" spans="3:15">
      <c r="C19" s="184"/>
      <c r="D19" s="123"/>
      <c r="E19" s="123"/>
      <c r="F19" s="123"/>
      <c r="G19" s="720" t="s">
        <v>505</v>
      </c>
      <c r="H19" s="696"/>
      <c r="I19" s="696"/>
      <c r="J19" s="696"/>
      <c r="K19" s="696"/>
      <c r="L19" s="123"/>
      <c r="M19" s="123"/>
      <c r="N19" s="123"/>
      <c r="O19" s="185"/>
    </row>
    <row r="20" spans="3:15">
      <c r="C20" s="184"/>
      <c r="D20" s="123"/>
      <c r="E20" s="123"/>
      <c r="F20" s="123"/>
      <c r="G20" s="696"/>
      <c r="H20" s="696"/>
      <c r="I20" s="696"/>
      <c r="J20" s="696"/>
      <c r="K20" s="696"/>
      <c r="L20" s="123"/>
      <c r="M20" s="123"/>
      <c r="N20" s="123"/>
      <c r="O20" s="185"/>
    </row>
    <row r="21" spans="3:15">
      <c r="C21" s="184"/>
      <c r="D21" s="123"/>
      <c r="E21" s="123"/>
      <c r="F21" s="123"/>
      <c r="G21" s="696"/>
      <c r="H21" s="696"/>
      <c r="I21" s="696"/>
      <c r="J21" s="696"/>
      <c r="K21" s="696"/>
      <c r="L21" s="123"/>
      <c r="M21" s="123"/>
      <c r="N21" s="123"/>
      <c r="O21" s="185"/>
    </row>
    <row r="22" spans="3:15" ht="15" thickBot="1">
      <c r="C22" s="186"/>
      <c r="D22" s="187"/>
      <c r="E22" s="187"/>
      <c r="F22" s="187"/>
      <c r="G22" s="188"/>
      <c r="H22" s="188"/>
      <c r="I22" s="188"/>
      <c r="J22" s="188"/>
      <c r="K22" s="188"/>
      <c r="L22" s="187"/>
      <c r="M22" s="187"/>
      <c r="N22" s="187"/>
      <c r="O22" s="189"/>
    </row>
    <row r="23" spans="3:15">
      <c r="C23" s="707"/>
      <c r="D23" s="707"/>
      <c r="E23" s="707"/>
      <c r="F23" s="707"/>
      <c r="G23" s="707"/>
      <c r="H23" s="707"/>
      <c r="I23" s="707"/>
      <c r="J23" s="707"/>
      <c r="K23" s="707"/>
      <c r="L23" s="707"/>
      <c r="M23" s="707"/>
      <c r="N23" s="707"/>
      <c r="O23" s="707"/>
    </row>
    <row r="24" spans="3:15">
      <c r="C24" s="696"/>
      <c r="D24" s="696"/>
      <c r="E24" s="696"/>
      <c r="F24" s="696"/>
      <c r="G24" s="696"/>
      <c r="H24" s="696"/>
      <c r="I24" s="696"/>
      <c r="J24" s="696"/>
      <c r="K24" s="696"/>
      <c r="L24" s="696"/>
      <c r="M24" s="696"/>
      <c r="N24" s="696"/>
      <c r="O24" s="696"/>
    </row>
    <row r="25" spans="3:15" ht="15" thickBot="1">
      <c r="C25" s="697"/>
      <c r="D25" s="697"/>
      <c r="E25" s="697"/>
      <c r="F25" s="697"/>
      <c r="G25" s="697"/>
      <c r="H25" s="697"/>
      <c r="I25" s="697"/>
      <c r="J25" s="697"/>
      <c r="K25" s="697"/>
      <c r="L25" s="697"/>
      <c r="M25" s="697"/>
      <c r="N25" s="697"/>
      <c r="O25" s="697"/>
    </row>
    <row r="26" spans="3:15">
      <c r="C26" s="708" t="s">
        <v>506</v>
      </c>
      <c r="D26" s="709"/>
      <c r="E26" s="709"/>
      <c r="F26" s="709"/>
      <c r="G26" s="709"/>
      <c r="H26" s="709"/>
      <c r="I26" s="709"/>
      <c r="J26" s="709"/>
      <c r="K26" s="709"/>
      <c r="L26" s="709"/>
      <c r="M26" s="709"/>
      <c r="N26" s="709"/>
      <c r="O26" s="710"/>
    </row>
    <row r="27" spans="3:15" ht="15.75" customHeight="1">
      <c r="C27" s="711"/>
      <c r="D27" s="712"/>
      <c r="E27" s="712"/>
      <c r="F27" s="712"/>
      <c r="G27" s="712"/>
      <c r="H27" s="712"/>
      <c r="I27" s="712"/>
      <c r="J27" s="712"/>
      <c r="K27" s="712"/>
      <c r="L27" s="712"/>
      <c r="M27" s="712"/>
      <c r="N27" s="712"/>
      <c r="O27" s="713"/>
    </row>
    <row r="28" spans="3:15" ht="36" customHeight="1">
      <c r="C28" s="721" t="s">
        <v>507</v>
      </c>
      <c r="D28" s="722"/>
      <c r="E28" s="722"/>
      <c r="F28" s="722"/>
      <c r="G28" s="722"/>
      <c r="H28" s="722"/>
      <c r="I28" s="722"/>
      <c r="J28" s="722"/>
      <c r="K28" s="722"/>
      <c r="L28" s="722"/>
      <c r="M28" s="722"/>
      <c r="N28" s="722"/>
      <c r="O28" s="723"/>
    </row>
    <row r="29" spans="3:15">
      <c r="C29" s="693" t="s">
        <v>508</v>
      </c>
      <c r="D29" s="694"/>
      <c r="E29" s="694"/>
      <c r="F29" s="694"/>
      <c r="G29" s="694"/>
      <c r="H29" s="694"/>
      <c r="I29" s="694"/>
      <c r="J29" s="694"/>
      <c r="K29" s="694"/>
      <c r="L29" s="694"/>
      <c r="M29" s="694"/>
      <c r="N29" s="694"/>
      <c r="O29" s="695"/>
    </row>
    <row r="30" spans="3:15">
      <c r="C30" s="693" t="s">
        <v>503</v>
      </c>
      <c r="D30" s="694"/>
      <c r="E30" s="694"/>
      <c r="F30" s="694"/>
      <c r="G30" s="694"/>
      <c r="H30" s="694"/>
      <c r="I30" s="694"/>
      <c r="J30" s="694"/>
      <c r="K30" s="694"/>
      <c r="L30" s="694"/>
      <c r="M30" s="694"/>
      <c r="N30" s="694"/>
      <c r="O30" s="695"/>
    </row>
    <row r="31" spans="3:15" ht="15" thickBot="1">
      <c r="C31" s="190"/>
      <c r="D31" s="191"/>
      <c r="E31" s="191"/>
      <c r="F31" s="191"/>
      <c r="G31" s="191"/>
      <c r="H31" s="191"/>
      <c r="I31" s="191"/>
      <c r="J31" s="191"/>
      <c r="K31" s="191"/>
      <c r="L31" s="191"/>
      <c r="M31" s="191"/>
      <c r="N31" s="191"/>
      <c r="O31" s="192"/>
    </row>
    <row r="32" spans="3:15">
      <c r="C32" s="707"/>
      <c r="D32" s="707"/>
      <c r="E32" s="707"/>
      <c r="F32" s="707"/>
      <c r="G32" s="707"/>
      <c r="H32" s="707"/>
      <c r="I32" s="707"/>
      <c r="J32" s="707"/>
      <c r="K32" s="707"/>
      <c r="L32" s="707"/>
      <c r="M32" s="707"/>
      <c r="N32" s="707"/>
      <c r="O32" s="707"/>
    </row>
    <row r="33" spans="3:15" ht="15" thickBot="1">
      <c r="C33" s="727"/>
      <c r="D33" s="727"/>
      <c r="E33" s="727"/>
      <c r="F33" s="727"/>
      <c r="G33" s="727"/>
      <c r="H33" s="727"/>
      <c r="I33" s="727"/>
      <c r="J33" s="727"/>
      <c r="K33" s="727"/>
      <c r="L33" s="727"/>
      <c r="M33" s="727"/>
      <c r="N33" s="727"/>
      <c r="O33" s="727"/>
    </row>
    <row r="34" spans="3:15" ht="15" thickTop="1">
      <c r="C34" s="193" t="s">
        <v>509</v>
      </c>
      <c r="D34" s="194"/>
      <c r="E34" s="194"/>
      <c r="F34" s="194"/>
      <c r="G34" s="194"/>
      <c r="H34" s="194"/>
      <c r="I34" s="194"/>
      <c r="J34" s="194"/>
      <c r="K34" s="194"/>
      <c r="L34" s="194"/>
      <c r="M34" s="194"/>
      <c r="N34" s="194"/>
      <c r="O34" s="195"/>
    </row>
    <row r="35" spans="3:15">
      <c r="C35" s="728"/>
      <c r="D35" s="729"/>
      <c r="E35" s="729"/>
      <c r="F35" s="729"/>
      <c r="G35" s="729"/>
      <c r="H35" s="729"/>
      <c r="I35" s="729"/>
      <c r="J35" s="729"/>
      <c r="K35" s="729"/>
      <c r="L35" s="729"/>
      <c r="M35" s="729"/>
      <c r="N35" s="729"/>
      <c r="O35" s="730"/>
    </row>
    <row r="36" spans="3:15" ht="49.5" customHeight="1">
      <c r="C36" s="717" t="s">
        <v>510</v>
      </c>
      <c r="D36" s="718"/>
      <c r="E36" s="718"/>
      <c r="F36" s="718"/>
      <c r="G36" s="718"/>
      <c r="H36" s="718"/>
      <c r="I36" s="718"/>
      <c r="J36" s="718"/>
      <c r="K36" s="718"/>
      <c r="L36" s="718"/>
      <c r="M36" s="718"/>
      <c r="N36" s="718"/>
      <c r="O36" s="719"/>
    </row>
    <row r="37" spans="3:15" ht="6.75" customHeight="1">
      <c r="C37" s="196"/>
      <c r="D37" s="197"/>
      <c r="E37" s="197"/>
      <c r="F37" s="197"/>
      <c r="G37" s="197"/>
      <c r="H37" s="197"/>
      <c r="I37" s="197"/>
      <c r="J37" s="197"/>
      <c r="K37" s="197"/>
      <c r="L37" s="197"/>
      <c r="M37" s="197"/>
      <c r="N37" s="197"/>
      <c r="O37" s="198"/>
    </row>
    <row r="38" spans="3:15">
      <c r="C38" s="693" t="s">
        <v>511</v>
      </c>
      <c r="D38" s="694"/>
      <c r="E38" s="694"/>
      <c r="F38" s="694"/>
      <c r="G38" s="694"/>
      <c r="H38" s="694"/>
      <c r="I38" s="694"/>
      <c r="J38" s="694"/>
      <c r="K38" s="694"/>
      <c r="L38" s="694"/>
      <c r="M38" s="694"/>
      <c r="N38" s="694"/>
      <c r="O38" s="695"/>
    </row>
    <row r="39" spans="3:15" ht="6.75" customHeight="1">
      <c r="C39" s="184"/>
      <c r="D39" s="123"/>
      <c r="E39" s="123"/>
      <c r="F39" s="123"/>
      <c r="G39" s="123"/>
      <c r="H39" s="123"/>
      <c r="I39" s="123"/>
      <c r="J39" s="123"/>
      <c r="K39" s="123"/>
      <c r="L39" s="123"/>
      <c r="M39" s="123"/>
      <c r="N39" s="123"/>
      <c r="O39" s="185"/>
    </row>
    <row r="40" spans="3:15">
      <c r="C40" s="693" t="s">
        <v>512</v>
      </c>
      <c r="D40" s="694"/>
      <c r="E40" s="694"/>
      <c r="F40" s="694"/>
      <c r="G40" s="694"/>
      <c r="H40" s="694"/>
      <c r="I40" s="694"/>
      <c r="J40" s="694"/>
      <c r="K40" s="694"/>
      <c r="L40" s="694"/>
      <c r="M40" s="694"/>
      <c r="N40" s="694"/>
      <c r="O40" s="695"/>
    </row>
    <row r="41" spans="3:15">
      <c r="C41" s="693" t="s">
        <v>513</v>
      </c>
      <c r="D41" s="694"/>
      <c r="E41" s="694"/>
      <c r="F41" s="694"/>
      <c r="G41" s="694"/>
      <c r="H41" s="694"/>
      <c r="I41" s="694"/>
      <c r="J41" s="694"/>
      <c r="K41" s="694"/>
      <c r="L41" s="694"/>
      <c r="M41" s="694"/>
      <c r="N41" s="694"/>
      <c r="O41" s="185"/>
    </row>
    <row r="42" spans="3:15">
      <c r="C42" s="693" t="s">
        <v>514</v>
      </c>
      <c r="D42" s="694"/>
      <c r="E42" s="694"/>
      <c r="F42" s="694"/>
      <c r="G42" s="694"/>
      <c r="H42" s="694"/>
      <c r="I42" s="694"/>
      <c r="J42" s="694"/>
      <c r="K42" s="694"/>
      <c r="L42" s="694"/>
      <c r="M42" s="694"/>
      <c r="N42" s="694"/>
      <c r="O42" s="695"/>
    </row>
    <row r="43" spans="3:15" ht="6.75" customHeight="1">
      <c r="C43" s="184"/>
      <c r="D43" s="123"/>
      <c r="E43" s="123"/>
      <c r="F43" s="123"/>
      <c r="G43" s="123"/>
      <c r="H43" s="123"/>
      <c r="I43" s="123"/>
      <c r="J43" s="123"/>
      <c r="K43" s="123"/>
      <c r="L43" s="123"/>
      <c r="M43" s="123"/>
      <c r="N43" s="123"/>
      <c r="O43" s="185"/>
    </row>
    <row r="44" spans="3:15">
      <c r="C44" s="693" t="s">
        <v>515</v>
      </c>
      <c r="D44" s="694"/>
      <c r="E44" s="694"/>
      <c r="F44" s="694"/>
      <c r="G44" s="694"/>
      <c r="H44" s="694"/>
      <c r="I44" s="694"/>
      <c r="J44" s="694"/>
      <c r="K44" s="694"/>
      <c r="L44" s="694"/>
      <c r="M44" s="694"/>
      <c r="N44" s="694"/>
      <c r="O44" s="695"/>
    </row>
    <row r="45" spans="3:15" ht="6.75" customHeight="1">
      <c r="C45" s="184"/>
      <c r="D45" s="123"/>
      <c r="E45" s="123"/>
      <c r="F45" s="123"/>
      <c r="G45" s="123"/>
      <c r="H45" s="123"/>
      <c r="I45" s="123"/>
      <c r="J45" s="123"/>
      <c r="K45" s="123"/>
      <c r="L45" s="123"/>
      <c r="M45" s="123"/>
      <c r="N45" s="123"/>
      <c r="O45" s="185"/>
    </row>
    <row r="46" spans="3:15">
      <c r="C46" s="693" t="s">
        <v>516</v>
      </c>
      <c r="D46" s="694"/>
      <c r="E46" s="694"/>
      <c r="F46" s="694"/>
      <c r="G46" s="694"/>
      <c r="H46" s="694"/>
      <c r="I46" s="694"/>
      <c r="J46" s="694"/>
      <c r="K46" s="694"/>
      <c r="L46" s="694"/>
      <c r="M46" s="694"/>
      <c r="N46" s="694"/>
      <c r="O46" s="695"/>
    </row>
    <row r="47" spans="3:15" ht="6.75" customHeight="1">
      <c r="C47" s="184"/>
      <c r="D47" s="123"/>
      <c r="E47" s="123"/>
      <c r="F47" s="123"/>
      <c r="G47" s="123"/>
      <c r="H47" s="123"/>
      <c r="I47" s="123"/>
      <c r="J47" s="123"/>
      <c r="K47" s="123"/>
      <c r="L47" s="123"/>
      <c r="M47" s="123"/>
      <c r="N47" s="123"/>
      <c r="O47" s="185"/>
    </row>
    <row r="48" spans="3:15">
      <c r="C48" s="731" t="s">
        <v>517</v>
      </c>
      <c r="D48" s="732"/>
      <c r="E48" s="732"/>
      <c r="F48" s="732"/>
      <c r="G48" s="732"/>
      <c r="H48" s="732"/>
      <c r="I48" s="732"/>
      <c r="J48" s="732"/>
      <c r="K48" s="732"/>
      <c r="L48" s="732"/>
      <c r="M48" s="732"/>
      <c r="N48" s="732"/>
      <c r="O48" s="733"/>
    </row>
    <row r="49" spans="3:15" ht="6.75" customHeight="1">
      <c r="C49" s="199"/>
      <c r="D49" s="200"/>
      <c r="E49" s="200"/>
      <c r="F49" s="200"/>
      <c r="G49" s="200"/>
      <c r="H49" s="200"/>
      <c r="I49" s="200"/>
      <c r="J49" s="200"/>
      <c r="K49" s="200"/>
      <c r="L49" s="200"/>
      <c r="M49" s="200"/>
      <c r="N49" s="200"/>
      <c r="O49" s="201"/>
    </row>
    <row r="50" spans="3:15">
      <c r="C50" s="731" t="s">
        <v>518</v>
      </c>
      <c r="D50" s="732"/>
      <c r="E50" s="732"/>
      <c r="F50" s="732"/>
      <c r="G50" s="732"/>
      <c r="H50" s="732"/>
      <c r="I50" s="732"/>
      <c r="J50" s="732"/>
      <c r="K50" s="732"/>
      <c r="L50" s="732"/>
      <c r="M50" s="732"/>
      <c r="N50" s="732"/>
      <c r="O50" s="733"/>
    </row>
    <row r="51" spans="3:15" ht="31.5" customHeight="1">
      <c r="C51" s="724" t="s">
        <v>519</v>
      </c>
      <c r="D51" s="725"/>
      <c r="E51" s="725"/>
      <c r="F51" s="725"/>
      <c r="G51" s="725"/>
      <c r="H51" s="725"/>
      <c r="I51" s="725"/>
      <c r="J51" s="725"/>
      <c r="K51" s="725"/>
      <c r="L51" s="725"/>
      <c r="M51" s="725"/>
      <c r="N51" s="725"/>
      <c r="O51" s="726"/>
    </row>
    <row r="52" spans="3:15" ht="6.75" customHeight="1">
      <c r="C52" s="199"/>
      <c r="D52" s="200"/>
      <c r="E52" s="200"/>
      <c r="F52" s="200"/>
      <c r="G52" s="200"/>
      <c r="H52" s="200"/>
      <c r="I52" s="200"/>
      <c r="J52" s="200"/>
      <c r="K52" s="200"/>
      <c r="L52" s="200"/>
      <c r="M52" s="200"/>
      <c r="N52" s="200"/>
      <c r="O52" s="201"/>
    </row>
    <row r="53" spans="3:15" ht="23.25" customHeight="1">
      <c r="C53" s="737" t="s">
        <v>520</v>
      </c>
      <c r="D53" s="738"/>
      <c r="E53" s="738"/>
      <c r="F53" s="738"/>
      <c r="G53" s="738"/>
      <c r="H53" s="738"/>
      <c r="I53" s="738"/>
      <c r="J53" s="738"/>
      <c r="K53" s="738"/>
      <c r="L53" s="738"/>
      <c r="M53" s="738"/>
      <c r="N53" s="738"/>
      <c r="O53" s="739"/>
    </row>
    <row r="54" spans="3:15" ht="15" customHeight="1">
      <c r="C54" s="740" t="s">
        <v>521</v>
      </c>
      <c r="D54" s="741"/>
      <c r="E54" s="741"/>
      <c r="F54" s="741"/>
      <c r="G54" s="741"/>
      <c r="H54" s="741"/>
      <c r="I54" s="741"/>
      <c r="J54" s="741"/>
      <c r="K54" s="741"/>
      <c r="L54" s="741"/>
      <c r="M54" s="741"/>
      <c r="N54" s="741"/>
      <c r="O54" s="742"/>
    </row>
    <row r="55" spans="3:15" ht="6.75" customHeight="1">
      <c r="C55" s="202"/>
      <c r="D55" s="203"/>
      <c r="E55" s="203"/>
      <c r="F55" s="203"/>
      <c r="G55" s="203"/>
      <c r="H55" s="203"/>
      <c r="I55" s="203"/>
      <c r="J55" s="203"/>
      <c r="K55" s="203"/>
      <c r="L55" s="203"/>
      <c r="M55" s="203"/>
      <c r="N55" s="203"/>
      <c r="O55" s="204"/>
    </row>
    <row r="56" spans="3:15" ht="36.75" customHeight="1">
      <c r="C56" s="724" t="s">
        <v>522</v>
      </c>
      <c r="D56" s="725"/>
      <c r="E56" s="725"/>
      <c r="F56" s="725"/>
      <c r="G56" s="725"/>
      <c r="H56" s="725"/>
      <c r="I56" s="725"/>
      <c r="J56" s="725"/>
      <c r="K56" s="725"/>
      <c r="L56" s="725"/>
      <c r="M56" s="725"/>
      <c r="N56" s="725"/>
      <c r="O56" s="726"/>
    </row>
    <row r="57" spans="3:15" ht="21" customHeight="1">
      <c r="C57" s="740" t="s">
        <v>523</v>
      </c>
      <c r="D57" s="741"/>
      <c r="E57" s="741"/>
      <c r="F57" s="741"/>
      <c r="G57" s="741"/>
      <c r="H57" s="741"/>
      <c r="I57" s="741"/>
      <c r="J57" s="741"/>
      <c r="K57" s="741"/>
      <c r="L57" s="741"/>
      <c r="M57" s="741"/>
      <c r="N57" s="741"/>
      <c r="O57" s="742"/>
    </row>
    <row r="58" spans="3:15" ht="6.75" customHeight="1">
      <c r="C58" s="205"/>
      <c r="D58" s="206"/>
      <c r="E58" s="206"/>
      <c r="F58" s="206"/>
      <c r="G58" s="206"/>
      <c r="H58" s="206"/>
      <c r="I58" s="206"/>
      <c r="J58" s="206"/>
      <c r="K58" s="206"/>
      <c r="L58" s="206"/>
      <c r="M58" s="206"/>
      <c r="N58" s="206"/>
      <c r="O58" s="207"/>
    </row>
    <row r="59" spans="3:15">
      <c r="C59" s="208" t="s">
        <v>524</v>
      </c>
      <c r="D59" s="203"/>
      <c r="E59" s="203"/>
      <c r="F59" s="203"/>
      <c r="G59" s="203"/>
      <c r="H59" s="203"/>
      <c r="I59" s="203"/>
      <c r="J59" s="203"/>
      <c r="K59" s="203"/>
      <c r="L59" s="203"/>
      <c r="M59" s="203"/>
      <c r="N59" s="203"/>
      <c r="O59" s="204"/>
    </row>
    <row r="60" spans="3:15" ht="16.5" customHeight="1">
      <c r="C60" s="734" t="s">
        <v>525</v>
      </c>
      <c r="D60" s="735"/>
      <c r="E60" s="735"/>
      <c r="F60" s="735"/>
      <c r="G60" s="735"/>
      <c r="H60" s="735"/>
      <c r="I60" s="735"/>
      <c r="J60" s="735"/>
      <c r="K60" s="735"/>
      <c r="L60" s="735"/>
      <c r="M60" s="735"/>
      <c r="N60" s="735"/>
      <c r="O60" s="736"/>
    </row>
    <row r="61" spans="3:15" ht="16.5" customHeight="1">
      <c r="C61" s="734" t="s">
        <v>526</v>
      </c>
      <c r="D61" s="735"/>
      <c r="E61" s="735"/>
      <c r="F61" s="735"/>
      <c r="G61" s="735"/>
      <c r="H61" s="735"/>
      <c r="I61" s="735"/>
      <c r="J61" s="735"/>
      <c r="K61" s="735"/>
      <c r="L61" s="735"/>
      <c r="M61" s="735"/>
      <c r="N61" s="735"/>
      <c r="O61" s="736"/>
    </row>
    <row r="62" spans="3:15" ht="16.5" customHeight="1">
      <c r="C62" s="734" t="s">
        <v>527</v>
      </c>
      <c r="D62" s="735"/>
      <c r="E62" s="735"/>
      <c r="F62" s="735"/>
      <c r="G62" s="735"/>
      <c r="H62" s="735"/>
      <c r="I62" s="735"/>
      <c r="J62" s="735"/>
      <c r="K62" s="735"/>
      <c r="L62" s="735"/>
      <c r="M62" s="735"/>
      <c r="N62" s="735"/>
      <c r="O62" s="736"/>
    </row>
    <row r="63" spans="3:15" ht="6.75" customHeight="1">
      <c r="C63" s="209"/>
      <c r="D63" s="210"/>
      <c r="E63" s="210"/>
      <c r="F63" s="210"/>
      <c r="G63" s="210"/>
      <c r="H63" s="210"/>
      <c r="I63" s="210"/>
      <c r="J63" s="210"/>
      <c r="K63" s="210"/>
      <c r="L63" s="210"/>
      <c r="M63" s="210"/>
      <c r="N63" s="210"/>
      <c r="O63" s="211"/>
    </row>
    <row r="64" spans="3:15">
      <c r="C64" s="734" t="s">
        <v>528</v>
      </c>
      <c r="D64" s="735"/>
      <c r="E64" s="735"/>
      <c r="F64" s="735"/>
      <c r="G64" s="735"/>
      <c r="H64" s="735"/>
      <c r="I64" s="735"/>
      <c r="J64" s="735"/>
      <c r="K64" s="735"/>
      <c r="L64" s="735"/>
      <c r="M64" s="735"/>
      <c r="N64" s="735"/>
      <c r="O64" s="736"/>
    </row>
    <row r="65" spans="3:15">
      <c r="C65" s="734" t="s">
        <v>529</v>
      </c>
      <c r="D65" s="735"/>
      <c r="E65" s="735"/>
      <c r="F65" s="735"/>
      <c r="G65" s="735"/>
      <c r="H65" s="735"/>
      <c r="I65" s="735"/>
      <c r="J65" s="735"/>
      <c r="K65" s="735"/>
      <c r="L65" s="735"/>
      <c r="M65" s="735"/>
      <c r="N65" s="735"/>
      <c r="O65" s="736"/>
    </row>
    <row r="66" spans="3:15">
      <c r="C66" s="734" t="s">
        <v>530</v>
      </c>
      <c r="D66" s="735"/>
      <c r="E66" s="735"/>
      <c r="F66" s="735"/>
      <c r="G66" s="735"/>
      <c r="H66" s="735"/>
      <c r="I66" s="735"/>
      <c r="J66" s="735"/>
      <c r="K66" s="735"/>
      <c r="L66" s="735"/>
      <c r="M66" s="735"/>
      <c r="N66" s="735"/>
      <c r="O66" s="736"/>
    </row>
    <row r="67" spans="3:15">
      <c r="C67" s="734" t="s">
        <v>531</v>
      </c>
      <c r="D67" s="735"/>
      <c r="E67" s="735"/>
      <c r="F67" s="735"/>
      <c r="G67" s="735"/>
      <c r="H67" s="735"/>
      <c r="I67" s="735"/>
      <c r="J67" s="735"/>
      <c r="K67" s="735"/>
      <c r="L67" s="735"/>
      <c r="M67" s="735"/>
      <c r="N67" s="735"/>
      <c r="O67" s="736"/>
    </row>
    <row r="68" spans="3:15">
      <c r="C68" s="734" t="s">
        <v>532</v>
      </c>
      <c r="D68" s="735"/>
      <c r="E68" s="735"/>
      <c r="F68" s="735"/>
      <c r="G68" s="735"/>
      <c r="H68" s="735"/>
      <c r="I68" s="735"/>
      <c r="J68" s="735"/>
      <c r="K68" s="735"/>
      <c r="L68" s="735"/>
      <c r="M68" s="735"/>
      <c r="N68" s="735"/>
      <c r="O68" s="736"/>
    </row>
    <row r="69" spans="3:15" ht="15" customHeight="1">
      <c r="C69" s="734" t="s">
        <v>533</v>
      </c>
      <c r="D69" s="735"/>
      <c r="E69" s="735"/>
      <c r="F69" s="735"/>
      <c r="G69" s="735"/>
      <c r="H69" s="735"/>
      <c r="I69" s="735"/>
      <c r="J69" s="735"/>
      <c r="K69" s="735"/>
      <c r="L69" s="735"/>
      <c r="M69" s="735"/>
      <c r="N69" s="735"/>
      <c r="O69" s="736"/>
    </row>
    <row r="70" spans="3:15" ht="36.75" customHeight="1">
      <c r="C70" s="745" t="s">
        <v>534</v>
      </c>
      <c r="D70" s="746"/>
      <c r="E70" s="746"/>
      <c r="F70" s="746"/>
      <c r="G70" s="746"/>
      <c r="H70" s="746"/>
      <c r="I70" s="746"/>
      <c r="J70" s="746"/>
      <c r="K70" s="746"/>
      <c r="L70" s="746"/>
      <c r="M70" s="746"/>
      <c r="N70" s="746"/>
      <c r="O70" s="747"/>
    </row>
    <row r="71" spans="3:15">
      <c r="C71" s="748" t="s">
        <v>535</v>
      </c>
      <c r="D71" s="749"/>
      <c r="E71" s="749"/>
      <c r="F71" s="749"/>
      <c r="G71" s="749"/>
      <c r="H71" s="749"/>
      <c r="I71" s="749"/>
      <c r="J71" s="749"/>
      <c r="K71" s="749"/>
      <c r="L71" s="749"/>
      <c r="M71" s="749"/>
      <c r="N71" s="749"/>
      <c r="O71" s="750"/>
    </row>
    <row r="72" spans="3:15" ht="14.25" customHeight="1">
      <c r="C72" s="745" t="s">
        <v>536</v>
      </c>
      <c r="D72" s="746"/>
      <c r="E72" s="746"/>
      <c r="F72" s="746"/>
      <c r="G72" s="746"/>
      <c r="H72" s="746"/>
      <c r="I72" s="746"/>
      <c r="J72" s="746"/>
      <c r="K72" s="746"/>
      <c r="L72" s="746"/>
      <c r="M72" s="746"/>
      <c r="N72" s="746"/>
      <c r="O72" s="747"/>
    </row>
    <row r="73" spans="3:15" ht="6.75" customHeight="1">
      <c r="C73" s="212"/>
      <c r="D73" s="213"/>
      <c r="E73" s="213"/>
      <c r="F73" s="213"/>
      <c r="G73" s="213"/>
      <c r="H73" s="213"/>
      <c r="I73" s="213"/>
      <c r="J73" s="213"/>
      <c r="K73" s="213"/>
      <c r="L73" s="213"/>
      <c r="M73" s="213"/>
      <c r="N73" s="213"/>
      <c r="O73" s="214"/>
    </row>
    <row r="74" spans="3:15" ht="17.25" customHeight="1">
      <c r="C74" s="751" t="s">
        <v>537</v>
      </c>
      <c r="D74" s="752"/>
      <c r="E74" s="752"/>
      <c r="F74" s="752"/>
      <c r="G74" s="752"/>
      <c r="H74" s="752"/>
      <c r="I74" s="752"/>
      <c r="J74" s="752"/>
      <c r="K74" s="752"/>
      <c r="L74" s="752"/>
      <c r="M74" s="752"/>
      <c r="N74" s="752"/>
      <c r="O74" s="753"/>
    </row>
    <row r="75" spans="3:15" ht="6.75" customHeight="1">
      <c r="C75" s="215"/>
      <c r="D75" s="216"/>
      <c r="E75" s="216"/>
      <c r="F75" s="216"/>
      <c r="G75" s="216"/>
      <c r="H75" s="216"/>
      <c r="I75" s="216"/>
      <c r="J75" s="216"/>
      <c r="K75" s="216"/>
      <c r="L75" s="216"/>
      <c r="M75" s="216"/>
      <c r="N75" s="216"/>
      <c r="O75" s="217"/>
    </row>
    <row r="76" spans="3:15" ht="13.5" customHeight="1">
      <c r="C76" s="754" t="s">
        <v>538</v>
      </c>
      <c r="D76" s="755"/>
      <c r="E76" s="755"/>
      <c r="F76" s="755"/>
      <c r="G76" s="755"/>
      <c r="H76" s="755"/>
      <c r="I76" s="755"/>
      <c r="J76" s="755"/>
      <c r="K76" s="755"/>
      <c r="L76" s="755"/>
      <c r="M76" s="755"/>
      <c r="N76" s="755"/>
      <c r="O76" s="756"/>
    </row>
    <row r="77" spans="3:15" ht="6.75" customHeight="1">
      <c r="C77" s="218"/>
      <c r="D77" s="219"/>
      <c r="E77" s="219"/>
      <c r="F77" s="219"/>
      <c r="G77" s="219"/>
      <c r="H77" s="219"/>
      <c r="I77" s="219"/>
      <c r="J77" s="219"/>
      <c r="K77" s="219"/>
      <c r="L77" s="219"/>
      <c r="M77" s="219"/>
      <c r="N77" s="219"/>
      <c r="O77" s="220"/>
    </row>
    <row r="78" spans="3:15" ht="13.5" customHeight="1">
      <c r="C78" s="754" t="s">
        <v>539</v>
      </c>
      <c r="D78" s="743"/>
      <c r="E78" s="743"/>
      <c r="F78" s="743"/>
      <c r="G78" s="743"/>
      <c r="H78" s="743"/>
      <c r="I78" s="743"/>
      <c r="J78" s="743"/>
      <c r="K78" s="743"/>
      <c r="L78" s="743"/>
      <c r="M78" s="743"/>
      <c r="N78" s="743"/>
      <c r="O78" s="744"/>
    </row>
    <row r="79" spans="3:15" ht="6.75" customHeight="1">
      <c r="C79" s="218"/>
      <c r="D79" s="221"/>
      <c r="E79" s="221"/>
      <c r="F79" s="221"/>
      <c r="G79" s="221"/>
      <c r="H79" s="221"/>
      <c r="I79" s="221"/>
      <c r="J79" s="221"/>
      <c r="K79" s="221"/>
      <c r="L79" s="221"/>
      <c r="M79" s="221"/>
      <c r="N79" s="221"/>
      <c r="O79" s="222"/>
    </row>
    <row r="80" spans="3:15">
      <c r="C80" s="757" t="s">
        <v>540</v>
      </c>
      <c r="D80" s="758"/>
      <c r="E80" s="758"/>
      <c r="F80" s="758"/>
      <c r="G80" s="758"/>
      <c r="H80" s="758"/>
      <c r="I80" s="758"/>
      <c r="J80" s="758"/>
      <c r="K80" s="758"/>
      <c r="L80" s="758"/>
      <c r="M80" s="758"/>
      <c r="N80" s="758"/>
      <c r="O80" s="759"/>
    </row>
    <row r="81" spans="2:15">
      <c r="C81" s="760" t="s">
        <v>541</v>
      </c>
      <c r="D81" s="761"/>
      <c r="E81" s="761"/>
      <c r="F81" s="761"/>
      <c r="G81" s="761"/>
      <c r="H81" s="761"/>
      <c r="I81" s="761"/>
      <c r="J81" s="761"/>
      <c r="K81" s="761"/>
      <c r="L81" s="761"/>
      <c r="M81" s="761"/>
      <c r="N81" s="761"/>
      <c r="O81" s="762"/>
    </row>
    <row r="82" spans="2:15" ht="15" customHeight="1">
      <c r="C82" s="760" t="s">
        <v>542</v>
      </c>
      <c r="D82" s="761"/>
      <c r="E82" s="761"/>
      <c r="F82" s="761"/>
      <c r="G82" s="761"/>
      <c r="H82" s="761"/>
      <c r="I82" s="761"/>
      <c r="J82" s="761"/>
      <c r="K82" s="761"/>
      <c r="L82" s="761"/>
      <c r="M82" s="761"/>
      <c r="N82" s="761"/>
      <c r="O82" s="762"/>
    </row>
    <row r="83" spans="2:15" ht="18.75" customHeight="1">
      <c r="C83" s="745" t="s">
        <v>543</v>
      </c>
      <c r="D83" s="746"/>
      <c r="E83" s="746"/>
      <c r="F83" s="746"/>
      <c r="G83" s="746"/>
      <c r="H83" s="746"/>
      <c r="I83" s="746"/>
      <c r="J83" s="746"/>
      <c r="K83" s="746"/>
      <c r="L83" s="746"/>
      <c r="M83" s="746"/>
      <c r="N83" s="746"/>
      <c r="O83" s="747"/>
    </row>
    <row r="84" spans="2:15" ht="19.5" customHeight="1">
      <c r="B84" s="179"/>
      <c r="C84" s="223"/>
      <c r="D84" s="224"/>
      <c r="E84" s="224"/>
      <c r="F84" s="224"/>
      <c r="G84" s="224"/>
      <c r="H84" s="224"/>
      <c r="I84" s="224"/>
      <c r="J84" s="224"/>
      <c r="K84" s="224"/>
      <c r="L84" s="224"/>
      <c r="M84" s="224"/>
      <c r="N84" s="224"/>
      <c r="O84" s="225"/>
    </row>
    <row r="85" spans="2:15" ht="51.75" customHeight="1">
      <c r="B85" s="179"/>
      <c r="C85" s="743" t="s">
        <v>544</v>
      </c>
      <c r="D85" s="743"/>
      <c r="E85" s="743"/>
      <c r="F85" s="743"/>
      <c r="G85" s="743"/>
      <c r="H85" s="743"/>
      <c r="I85" s="743"/>
      <c r="J85" s="743"/>
      <c r="K85" s="743"/>
      <c r="L85" s="743"/>
      <c r="M85" s="743"/>
      <c r="N85" s="743"/>
      <c r="O85" s="744"/>
    </row>
    <row r="86" spans="2:15" ht="157.5" customHeight="1">
      <c r="B86" s="179"/>
      <c r="C86" s="766" t="s">
        <v>545</v>
      </c>
      <c r="D86" s="767"/>
      <c r="E86" s="767"/>
      <c r="F86" s="767"/>
      <c r="G86" s="767"/>
      <c r="H86" s="767"/>
      <c r="I86" s="767"/>
      <c r="J86" s="767"/>
      <c r="K86" s="767"/>
      <c r="L86" s="767"/>
      <c r="M86" s="767"/>
      <c r="N86" s="767"/>
      <c r="O86" s="768"/>
    </row>
    <row r="87" spans="2:15" ht="6.75" customHeight="1">
      <c r="B87" s="179"/>
      <c r="C87" s="226"/>
      <c r="D87" s="226"/>
      <c r="E87" s="226"/>
      <c r="F87" s="226"/>
      <c r="G87" s="226"/>
      <c r="H87" s="226"/>
      <c r="I87" s="226"/>
      <c r="J87" s="226"/>
      <c r="K87" s="226"/>
      <c r="L87" s="226"/>
      <c r="M87" s="226"/>
      <c r="N87" s="226"/>
      <c r="O87" s="227"/>
    </row>
    <row r="88" spans="2:15">
      <c r="B88" s="179"/>
      <c r="C88" s="767" t="s">
        <v>546</v>
      </c>
      <c r="D88" s="767"/>
      <c r="E88" s="767"/>
      <c r="F88" s="767"/>
      <c r="G88" s="767"/>
      <c r="H88" s="767"/>
      <c r="I88" s="767"/>
      <c r="J88" s="767"/>
      <c r="K88" s="767"/>
      <c r="L88" s="767"/>
      <c r="M88" s="767"/>
      <c r="N88" s="767"/>
      <c r="O88" s="768"/>
    </row>
    <row r="89" spans="2:15" ht="8.25" customHeight="1">
      <c r="B89" s="179"/>
      <c r="O89" s="179"/>
    </row>
    <row r="90" spans="2:15">
      <c r="B90" s="179"/>
      <c r="C90" s="769"/>
      <c r="D90" s="769"/>
      <c r="E90" s="769"/>
      <c r="F90" s="769"/>
      <c r="G90" s="769"/>
      <c r="H90" s="769"/>
      <c r="I90" s="769"/>
      <c r="J90" s="769"/>
      <c r="K90" s="769"/>
      <c r="L90" s="769"/>
      <c r="M90" s="769"/>
      <c r="N90" s="769"/>
      <c r="O90" s="770"/>
    </row>
    <row r="91" spans="2:15">
      <c r="B91" s="179"/>
      <c r="C91" s="771" t="s">
        <v>547</v>
      </c>
      <c r="D91" s="772"/>
      <c r="E91" s="772"/>
      <c r="F91" s="772"/>
      <c r="G91" s="772"/>
      <c r="H91" s="772"/>
      <c r="I91" s="772"/>
      <c r="J91" s="772"/>
      <c r="K91" s="772"/>
      <c r="L91" s="772"/>
      <c r="M91" s="772"/>
      <c r="N91" s="772"/>
      <c r="O91" s="773"/>
    </row>
    <row r="92" spans="2:15">
      <c r="B92" s="179"/>
      <c r="C92" s="774" t="s">
        <v>548</v>
      </c>
      <c r="D92" s="774"/>
      <c r="E92" s="774"/>
      <c r="F92" s="774"/>
      <c r="G92" s="774"/>
      <c r="H92" s="774"/>
      <c r="I92" s="774"/>
      <c r="J92" s="774"/>
      <c r="K92" s="774"/>
      <c r="L92" s="774"/>
      <c r="M92" s="774"/>
      <c r="N92" s="774"/>
      <c r="O92" s="775"/>
    </row>
    <row r="93" spans="2:15">
      <c r="C93" s="776" t="s">
        <v>549</v>
      </c>
      <c r="D93" s="774"/>
      <c r="E93" s="774"/>
      <c r="F93" s="774"/>
      <c r="G93" s="774"/>
      <c r="H93" s="774"/>
      <c r="I93" s="774"/>
      <c r="J93" s="774"/>
      <c r="K93" s="774"/>
      <c r="L93" s="774"/>
      <c r="M93" s="774"/>
      <c r="N93" s="774"/>
      <c r="O93" s="775"/>
    </row>
    <row r="94" spans="2:15">
      <c r="C94" s="763" t="s">
        <v>550</v>
      </c>
      <c r="D94" s="764"/>
      <c r="E94" s="764"/>
      <c r="F94" s="764"/>
      <c r="G94" s="764"/>
      <c r="H94" s="764"/>
      <c r="I94" s="764"/>
      <c r="J94" s="764"/>
      <c r="K94" s="764"/>
      <c r="L94" s="764"/>
      <c r="M94" s="764"/>
      <c r="N94" s="764"/>
      <c r="O94" s="765"/>
    </row>
    <row r="95" spans="2:15">
      <c r="C95" s="763"/>
      <c r="D95" s="764"/>
      <c r="E95" s="764"/>
      <c r="F95" s="764"/>
      <c r="G95" s="764"/>
      <c r="H95" s="764"/>
      <c r="I95" s="764"/>
      <c r="J95" s="764"/>
      <c r="K95" s="764"/>
      <c r="L95" s="764"/>
      <c r="M95" s="764"/>
      <c r="N95" s="764"/>
      <c r="O95" s="765"/>
    </row>
    <row r="96" spans="2:15">
      <c r="C96" s="184"/>
      <c r="O96" s="179"/>
    </row>
    <row r="97" spans="3:15" ht="15" thickBot="1">
      <c r="C97" s="186"/>
      <c r="D97" s="182"/>
      <c r="E97" s="182"/>
      <c r="F97" s="182"/>
      <c r="G97" s="182"/>
      <c r="H97" s="182"/>
      <c r="I97" s="182"/>
      <c r="J97" s="182"/>
      <c r="K97" s="182"/>
      <c r="L97" s="182"/>
      <c r="M97" s="182"/>
      <c r="N97" s="182"/>
      <c r="O97" s="183"/>
    </row>
    <row r="98" spans="3:15">
      <c r="C98" s="707"/>
      <c r="D98" s="707"/>
      <c r="E98" s="707"/>
      <c r="F98" s="707"/>
      <c r="G98" s="707"/>
      <c r="H98" s="707"/>
      <c r="I98" s="707"/>
      <c r="J98" s="707"/>
      <c r="K98" s="707"/>
      <c r="L98" s="707"/>
      <c r="M98" s="707"/>
      <c r="N98" s="707"/>
      <c r="O98" s="707"/>
    </row>
    <row r="99" spans="3:15">
      <c r="C99" s="696"/>
      <c r="D99" s="696"/>
      <c r="E99" s="696"/>
      <c r="F99" s="696"/>
      <c r="G99" s="696"/>
      <c r="H99" s="696"/>
      <c r="I99" s="696"/>
      <c r="J99" s="696"/>
      <c r="K99" s="696"/>
      <c r="L99" s="696"/>
      <c r="M99" s="696"/>
      <c r="N99" s="696"/>
      <c r="O99" s="696"/>
    </row>
    <row r="100" spans="3:15">
      <c r="C100" s="696"/>
      <c r="D100" s="696"/>
      <c r="E100" s="696"/>
      <c r="F100" s="696"/>
      <c r="G100" s="696"/>
      <c r="H100" s="696"/>
      <c r="I100" s="696"/>
      <c r="J100" s="696"/>
      <c r="K100" s="696"/>
      <c r="L100" s="696"/>
      <c r="M100" s="696"/>
      <c r="N100" s="696"/>
      <c r="O100" s="696"/>
    </row>
    <row r="101" spans="3:15">
      <c r="C101" s="696"/>
      <c r="D101" s="696"/>
      <c r="E101" s="696"/>
      <c r="F101" s="696"/>
      <c r="G101" s="696"/>
      <c r="H101" s="696"/>
      <c r="I101" s="696"/>
      <c r="J101" s="696"/>
      <c r="K101" s="696"/>
      <c r="L101" s="696"/>
      <c r="M101" s="696"/>
      <c r="N101" s="696"/>
      <c r="O101" s="696"/>
    </row>
    <row r="102" spans="3:15">
      <c r="C102" s="696"/>
      <c r="D102" s="696"/>
      <c r="E102" s="696"/>
      <c r="F102" s="696"/>
      <c r="G102" s="696"/>
      <c r="H102" s="696"/>
      <c r="I102" s="696"/>
      <c r="J102" s="696"/>
      <c r="K102" s="696"/>
      <c r="L102" s="696"/>
      <c r="M102" s="696"/>
      <c r="N102" s="696"/>
      <c r="O102" s="696"/>
    </row>
    <row r="103" spans="3:15">
      <c r="C103" s="696"/>
      <c r="D103" s="696"/>
      <c r="E103" s="696"/>
      <c r="F103" s="696"/>
      <c r="G103" s="696"/>
      <c r="H103" s="696"/>
      <c r="I103" s="696"/>
      <c r="J103" s="696"/>
      <c r="K103" s="696"/>
      <c r="L103" s="696"/>
      <c r="M103" s="696"/>
      <c r="N103" s="696"/>
      <c r="O103" s="696"/>
    </row>
    <row r="104" spans="3:15">
      <c r="C104" s="696"/>
      <c r="D104" s="696"/>
      <c r="E104" s="696"/>
      <c r="F104" s="696"/>
      <c r="G104" s="696"/>
      <c r="H104" s="696"/>
      <c r="I104" s="696"/>
      <c r="J104" s="696"/>
      <c r="K104" s="696"/>
      <c r="L104" s="696"/>
      <c r="M104" s="696"/>
      <c r="N104" s="696"/>
      <c r="O104" s="696"/>
    </row>
    <row r="105" spans="3:15">
      <c r="C105" s="696"/>
      <c r="D105" s="696"/>
      <c r="E105" s="696"/>
      <c r="F105" s="696"/>
      <c r="G105" s="696"/>
      <c r="H105" s="696"/>
      <c r="I105" s="696"/>
      <c r="J105" s="696"/>
      <c r="K105" s="696"/>
      <c r="L105" s="696"/>
      <c r="M105" s="696"/>
      <c r="N105" s="696"/>
      <c r="O105" s="696"/>
    </row>
    <row r="106" spans="3:15">
      <c r="C106" s="696"/>
      <c r="D106" s="696"/>
      <c r="E106" s="696"/>
      <c r="F106" s="696"/>
      <c r="G106" s="696"/>
      <c r="H106" s="696"/>
      <c r="I106" s="696"/>
      <c r="J106" s="696"/>
      <c r="K106" s="696"/>
      <c r="L106" s="696"/>
      <c r="M106" s="696"/>
      <c r="N106" s="696"/>
      <c r="O106" s="696"/>
    </row>
    <row r="107" spans="3:15">
      <c r="C107" s="696"/>
      <c r="D107" s="696"/>
      <c r="E107" s="696"/>
      <c r="F107" s="696"/>
      <c r="G107" s="696"/>
      <c r="H107" s="696"/>
      <c r="I107" s="696"/>
      <c r="J107" s="696"/>
      <c r="K107" s="696"/>
      <c r="L107" s="696"/>
      <c r="M107" s="696"/>
      <c r="N107" s="696"/>
      <c r="O107" s="696"/>
    </row>
    <row r="108" spans="3:15">
      <c r="C108" s="696"/>
      <c r="D108" s="696"/>
      <c r="E108" s="696"/>
      <c r="F108" s="696"/>
      <c r="G108" s="696"/>
      <c r="H108" s="696"/>
      <c r="I108" s="696"/>
      <c r="J108" s="696"/>
      <c r="K108" s="696"/>
      <c r="L108" s="696"/>
      <c r="M108" s="696"/>
      <c r="N108" s="696"/>
      <c r="O108" s="696"/>
    </row>
    <row r="109" spans="3:15">
      <c r="C109" s="696"/>
      <c r="D109" s="696"/>
      <c r="E109" s="696"/>
      <c r="F109" s="696"/>
      <c r="G109" s="696"/>
      <c r="H109" s="696"/>
      <c r="I109" s="696"/>
      <c r="J109" s="696"/>
      <c r="K109" s="696"/>
      <c r="L109" s="696"/>
      <c r="M109" s="696"/>
      <c r="N109" s="696"/>
      <c r="O109" s="696"/>
    </row>
    <row r="110" spans="3:15">
      <c r="C110" s="696"/>
      <c r="D110" s="696"/>
      <c r="E110" s="696"/>
      <c r="F110" s="696"/>
      <c r="G110" s="696"/>
      <c r="H110" s="696"/>
      <c r="I110" s="696"/>
      <c r="J110" s="696"/>
      <c r="K110" s="696"/>
      <c r="L110" s="696"/>
      <c r="M110" s="696"/>
      <c r="N110" s="696"/>
      <c r="O110" s="696"/>
    </row>
    <row r="111" spans="3:15">
      <c r="C111" s="696"/>
      <c r="D111" s="696"/>
      <c r="E111" s="696"/>
      <c r="F111" s="696"/>
      <c r="G111" s="696"/>
      <c r="H111" s="696"/>
      <c r="I111" s="696"/>
      <c r="J111" s="696"/>
      <c r="K111" s="696"/>
      <c r="L111" s="696"/>
      <c r="M111" s="696"/>
      <c r="N111" s="696"/>
      <c r="O111" s="696"/>
    </row>
    <row r="112" spans="3:15">
      <c r="C112" s="696"/>
      <c r="D112" s="696"/>
      <c r="E112" s="696"/>
      <c r="F112" s="696"/>
      <c r="G112" s="696"/>
      <c r="H112" s="696"/>
      <c r="I112" s="696"/>
      <c r="J112" s="696"/>
      <c r="K112" s="696"/>
      <c r="L112" s="696"/>
      <c r="M112" s="696"/>
      <c r="N112" s="696"/>
      <c r="O112" s="696"/>
    </row>
    <row r="113" spans="3:15">
      <c r="C113" s="696"/>
      <c r="D113" s="696"/>
      <c r="E113" s="696"/>
      <c r="F113" s="696"/>
      <c r="G113" s="696"/>
      <c r="H113" s="696"/>
      <c r="I113" s="696"/>
      <c r="J113" s="696"/>
      <c r="K113" s="696"/>
      <c r="L113" s="696"/>
      <c r="M113" s="696"/>
      <c r="N113" s="696"/>
      <c r="O113" s="696"/>
    </row>
    <row r="114" spans="3:15">
      <c r="C114" s="696"/>
      <c r="D114" s="696"/>
      <c r="E114" s="696"/>
      <c r="F114" s="696"/>
      <c r="G114" s="696"/>
      <c r="H114" s="696"/>
      <c r="I114" s="696"/>
      <c r="J114" s="696"/>
      <c r="K114" s="696"/>
      <c r="L114" s="696"/>
      <c r="M114" s="696"/>
      <c r="N114" s="696"/>
      <c r="O114" s="696"/>
    </row>
    <row r="115" spans="3:15">
      <c r="C115" s="696"/>
      <c r="D115" s="696"/>
      <c r="E115" s="696"/>
      <c r="F115" s="696"/>
      <c r="G115" s="696"/>
      <c r="H115" s="696"/>
      <c r="I115" s="696"/>
      <c r="J115" s="696"/>
      <c r="K115" s="696"/>
      <c r="L115" s="696"/>
      <c r="M115" s="696"/>
      <c r="N115" s="696"/>
      <c r="O115" s="696"/>
    </row>
    <row r="116" spans="3:15">
      <c r="C116" s="696"/>
      <c r="D116" s="696"/>
      <c r="E116" s="696"/>
      <c r="F116" s="696"/>
      <c r="G116" s="696"/>
      <c r="H116" s="696"/>
      <c r="I116" s="696"/>
      <c r="J116" s="696"/>
      <c r="K116" s="696"/>
      <c r="L116" s="696"/>
      <c r="M116" s="696"/>
      <c r="N116" s="696"/>
      <c r="O116" s="696"/>
    </row>
    <row r="117" spans="3:15">
      <c r="C117" s="696"/>
      <c r="D117" s="696"/>
      <c r="E117" s="696"/>
      <c r="F117" s="696"/>
      <c r="G117" s="696"/>
      <c r="H117" s="696"/>
      <c r="I117" s="696"/>
      <c r="J117" s="696"/>
      <c r="K117" s="696"/>
      <c r="L117" s="696"/>
      <c r="M117" s="696"/>
      <c r="N117" s="696"/>
      <c r="O117" s="696"/>
    </row>
    <row r="118" spans="3:15">
      <c r="C118" s="696"/>
      <c r="D118" s="696"/>
      <c r="E118" s="696"/>
      <c r="F118" s="696"/>
      <c r="G118" s="696"/>
      <c r="H118" s="696"/>
      <c r="I118" s="696"/>
      <c r="J118" s="696"/>
      <c r="K118" s="696"/>
      <c r="L118" s="696"/>
      <c r="M118" s="696"/>
      <c r="N118" s="696"/>
      <c r="O118" s="696"/>
    </row>
    <row r="119" spans="3:15">
      <c r="C119" s="696"/>
      <c r="D119" s="696"/>
      <c r="E119" s="696"/>
      <c r="F119" s="696"/>
      <c r="G119" s="696"/>
      <c r="H119" s="696"/>
      <c r="I119" s="696"/>
      <c r="J119" s="696"/>
      <c r="K119" s="696"/>
      <c r="L119" s="696"/>
      <c r="M119" s="696"/>
      <c r="N119" s="696"/>
      <c r="O119" s="696"/>
    </row>
    <row r="120" spans="3:15">
      <c r="C120" s="696"/>
      <c r="D120" s="696"/>
      <c r="E120" s="696"/>
      <c r="F120" s="696"/>
      <c r="G120" s="696"/>
      <c r="H120" s="696"/>
      <c r="I120" s="696"/>
      <c r="J120" s="696"/>
      <c r="K120" s="696"/>
      <c r="L120" s="696"/>
      <c r="M120" s="696"/>
      <c r="N120" s="696"/>
      <c r="O120" s="696"/>
    </row>
    <row r="121" spans="3:15">
      <c r="C121" s="696"/>
      <c r="D121" s="696"/>
      <c r="E121" s="696"/>
      <c r="F121" s="696"/>
      <c r="G121" s="696"/>
      <c r="H121" s="696"/>
      <c r="I121" s="696"/>
      <c r="J121" s="696"/>
      <c r="K121" s="696"/>
      <c r="L121" s="696"/>
      <c r="M121" s="696"/>
      <c r="N121" s="696"/>
      <c r="O121" s="696"/>
    </row>
    <row r="122" spans="3:15">
      <c r="C122" s="696"/>
      <c r="D122" s="696"/>
      <c r="E122" s="696"/>
      <c r="F122" s="696"/>
      <c r="G122" s="696"/>
      <c r="H122" s="696"/>
      <c r="I122" s="696"/>
      <c r="J122" s="696"/>
      <c r="K122" s="696"/>
      <c r="L122" s="696"/>
      <c r="M122" s="696"/>
      <c r="N122" s="696"/>
      <c r="O122" s="696"/>
    </row>
    <row r="123" spans="3:15">
      <c r="C123" s="696"/>
      <c r="D123" s="696"/>
      <c r="E123" s="696"/>
      <c r="F123" s="696"/>
      <c r="G123" s="696"/>
      <c r="H123" s="696"/>
      <c r="I123" s="696"/>
      <c r="J123" s="696"/>
      <c r="K123" s="696"/>
      <c r="L123" s="696"/>
      <c r="M123" s="696"/>
      <c r="N123" s="696"/>
      <c r="O123" s="696"/>
    </row>
    <row r="124" spans="3:15">
      <c r="C124" s="696"/>
      <c r="D124" s="696"/>
      <c r="E124" s="696"/>
      <c r="F124" s="696"/>
      <c r="G124" s="696"/>
      <c r="H124" s="696"/>
      <c r="I124" s="696"/>
      <c r="J124" s="696"/>
      <c r="K124" s="696"/>
      <c r="L124" s="696"/>
      <c r="M124" s="696"/>
      <c r="N124" s="696"/>
      <c r="O124" s="696"/>
    </row>
    <row r="125" spans="3:15">
      <c r="C125" s="696"/>
      <c r="D125" s="696"/>
      <c r="E125" s="696"/>
      <c r="F125" s="696"/>
      <c r="G125" s="696"/>
      <c r="H125" s="696"/>
      <c r="I125" s="696"/>
      <c r="J125" s="696"/>
      <c r="K125" s="696"/>
      <c r="L125" s="696"/>
      <c r="M125" s="696"/>
      <c r="N125" s="696"/>
      <c r="O125" s="696"/>
    </row>
    <row r="126" spans="3:15">
      <c r="C126" s="696"/>
      <c r="D126" s="696"/>
      <c r="E126" s="696"/>
      <c r="F126" s="696"/>
      <c r="G126" s="696"/>
      <c r="H126" s="696"/>
      <c r="I126" s="696"/>
      <c r="J126" s="696"/>
      <c r="K126" s="696"/>
      <c r="L126" s="696"/>
      <c r="M126" s="696"/>
      <c r="N126" s="696"/>
      <c r="O126" s="696"/>
    </row>
    <row r="127" spans="3:15">
      <c r="C127" s="696"/>
      <c r="D127" s="696"/>
      <c r="E127" s="696"/>
      <c r="F127" s="696"/>
      <c r="G127" s="696"/>
      <c r="H127" s="696"/>
      <c r="I127" s="696"/>
      <c r="J127" s="696"/>
      <c r="K127" s="696"/>
      <c r="L127" s="696"/>
      <c r="M127" s="696"/>
      <c r="N127" s="696"/>
      <c r="O127" s="696"/>
    </row>
    <row r="128" spans="3:15">
      <c r="C128" s="696"/>
      <c r="D128" s="696"/>
      <c r="E128" s="696"/>
      <c r="F128" s="696"/>
      <c r="G128" s="696"/>
      <c r="H128" s="696"/>
      <c r="I128" s="696"/>
      <c r="J128" s="696"/>
      <c r="K128" s="696"/>
      <c r="L128" s="696"/>
      <c r="M128" s="696"/>
      <c r="N128" s="696"/>
      <c r="O128" s="696"/>
    </row>
    <row r="129" spans="3:15">
      <c r="C129" s="696"/>
      <c r="D129" s="696"/>
      <c r="E129" s="696"/>
      <c r="F129" s="696"/>
      <c r="G129" s="696"/>
      <c r="H129" s="696"/>
      <c r="I129" s="696"/>
      <c r="J129" s="696"/>
      <c r="K129" s="696"/>
      <c r="L129" s="696"/>
      <c r="M129" s="696"/>
      <c r="N129" s="696"/>
      <c r="O129" s="696"/>
    </row>
    <row r="130" spans="3:15">
      <c r="C130" s="696"/>
      <c r="D130" s="696"/>
      <c r="E130" s="696"/>
      <c r="F130" s="696"/>
      <c r="G130" s="696"/>
      <c r="H130" s="696"/>
      <c r="I130" s="696"/>
      <c r="J130" s="696"/>
      <c r="K130" s="696"/>
      <c r="L130" s="696"/>
      <c r="M130" s="696"/>
      <c r="N130" s="696"/>
      <c r="O130" s="696"/>
    </row>
    <row r="131" spans="3:15">
      <c r="C131" s="696"/>
      <c r="D131" s="696"/>
      <c r="E131" s="696"/>
      <c r="F131" s="696"/>
      <c r="G131" s="696"/>
      <c r="H131" s="696"/>
      <c r="I131" s="696"/>
      <c r="J131" s="696"/>
      <c r="K131" s="696"/>
      <c r="L131" s="696"/>
      <c r="M131" s="696"/>
      <c r="N131" s="696"/>
      <c r="O131" s="696"/>
    </row>
    <row r="132" spans="3:15">
      <c r="C132" s="696"/>
      <c r="D132" s="696"/>
      <c r="E132" s="696"/>
      <c r="F132" s="696"/>
      <c r="G132" s="696"/>
      <c r="H132" s="696"/>
      <c r="I132" s="696"/>
      <c r="J132" s="696"/>
      <c r="K132" s="696"/>
      <c r="L132" s="696"/>
      <c r="M132" s="696"/>
      <c r="N132" s="696"/>
      <c r="O132" s="696"/>
    </row>
  </sheetData>
  <sheetProtection formatCells="0" formatColumns="0" formatRows="0" insertColumns="0" insertRows="0" insertHyperlinks="0" deleteColumns="0" deleteRows="0" sort="0" autoFilter="0" pivotTables="0"/>
  <mergeCells count="60">
    <mergeCell ref="C94:O95"/>
    <mergeCell ref="C98:O132"/>
    <mergeCell ref="C86:O86"/>
    <mergeCell ref="C88:O88"/>
    <mergeCell ref="C90:O90"/>
    <mergeCell ref="C91:O91"/>
    <mergeCell ref="C92:O92"/>
    <mergeCell ref="C93:O93"/>
    <mergeCell ref="C85:O85"/>
    <mergeCell ref="C69:O69"/>
    <mergeCell ref="C70:O70"/>
    <mergeCell ref="C71:O71"/>
    <mergeCell ref="C72:O72"/>
    <mergeCell ref="C74:O74"/>
    <mergeCell ref="C76:O76"/>
    <mergeCell ref="C78:O78"/>
    <mergeCell ref="C80:O80"/>
    <mergeCell ref="C81:O81"/>
    <mergeCell ref="C82:O82"/>
    <mergeCell ref="C83:O83"/>
    <mergeCell ref="C68:O68"/>
    <mergeCell ref="C53:O53"/>
    <mergeCell ref="C54:O54"/>
    <mergeCell ref="C56:O56"/>
    <mergeCell ref="C57:O57"/>
    <mergeCell ref="C60:O60"/>
    <mergeCell ref="C61:O61"/>
    <mergeCell ref="C62:O62"/>
    <mergeCell ref="C64:O64"/>
    <mergeCell ref="C65:O65"/>
    <mergeCell ref="C66:O66"/>
    <mergeCell ref="C67:O67"/>
    <mergeCell ref="C51:O51"/>
    <mergeCell ref="C32:O33"/>
    <mergeCell ref="C35:O35"/>
    <mergeCell ref="C36:O36"/>
    <mergeCell ref="C38:O38"/>
    <mergeCell ref="C40:O40"/>
    <mergeCell ref="C41:N41"/>
    <mergeCell ref="C42:O42"/>
    <mergeCell ref="C44:O44"/>
    <mergeCell ref="C46:O46"/>
    <mergeCell ref="C48:O48"/>
    <mergeCell ref="C50:O50"/>
    <mergeCell ref="C30:O30"/>
    <mergeCell ref="A1:A1048576"/>
    <mergeCell ref="C1:O1"/>
    <mergeCell ref="P1:Q1048576"/>
    <mergeCell ref="C2:O4"/>
    <mergeCell ref="C9:O11"/>
    <mergeCell ref="C12:O13"/>
    <mergeCell ref="C14:O14"/>
    <mergeCell ref="C15:O16"/>
    <mergeCell ref="C17:O17"/>
    <mergeCell ref="C18:O18"/>
    <mergeCell ref="G19:K21"/>
    <mergeCell ref="C23:O25"/>
    <mergeCell ref="C26:O27"/>
    <mergeCell ref="C28:O28"/>
    <mergeCell ref="C29:O29"/>
  </mergeCells>
  <hyperlinks>
    <hyperlink ref="C54" location="LeadTime!A1" display="Voir Onglet &quot;LeadTime&quot;" xr:uid="{00000000-0004-0000-0400-000000000000}"/>
    <hyperlink ref="C57" location="'Incoterms Recommandés'!A1" display=" voir tableau + port ou aéroport de livraison" xr:uid="{00000000-0004-0000-0400-000001000000}"/>
  </hyperlinks>
  <pageMargins left="0.70866141732283472" right="0.70866141732283472" top="0.74803149606299213" bottom="0.74803149606299213" header="0.31496062992125984" footer="0.31496062992125984"/>
  <pageSetup scale="45" fitToHeight="0" orientation="portrait" r:id="rId1"/>
  <headerFooter>
    <oddHeader>&amp;LFOR_00685_FR_EURSC_FRc
last update of the document : 28/05/2015&amp;CDemande d'exportation
onglet &amp;A&amp;RRédacteur : Julien Vors
Valideur : Xavier Piq</oddHeader>
    <oddFooter>&amp;LConservation : WA+10&amp;CToute copie de ce document n'est pas gérée&amp;RIdentification : D3</oddFooter>
  </headerFooter>
  <rowBreaks count="1" manualBreakCount="1">
    <brk id="52" min="2" max="14" man="1"/>
  </rowBreaks>
  <colBreaks count="10" manualBreakCount="10">
    <brk id="15" max="98" man="1"/>
    <brk id="706" max="98" man="1"/>
    <brk id="11462" max="98" man="1"/>
    <brk id="11886" max="98" man="1"/>
    <brk id="12048" max="98" man="1"/>
    <brk id="13697" max="98" man="1"/>
    <brk id="14054" max="98" man="1"/>
    <brk id="14209" max="98" man="1"/>
    <brk id="14639" max="98" man="1"/>
    <brk id="14902" max="9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4:HQ1317"/>
  <sheetViews>
    <sheetView topLeftCell="I1" zoomScaleNormal="100" workbookViewId="0">
      <selection activeCell="K14" sqref="H14:L18"/>
    </sheetView>
  </sheetViews>
  <sheetFormatPr baseColWidth="10" defaultColWidth="11.453125" defaultRowHeight="16.5" customHeight="1"/>
  <cols>
    <col min="1" max="6" width="11.453125" style="100"/>
    <col min="7" max="7" width="14.453125" style="100" customWidth="1"/>
    <col min="8" max="9" width="11.453125" style="100"/>
    <col min="10" max="10" width="16.1796875" style="100" customWidth="1"/>
    <col min="11" max="11" width="11.453125" style="100"/>
    <col min="12" max="12" width="13.54296875" style="228" customWidth="1"/>
    <col min="13" max="16384" width="11.453125" style="100"/>
  </cols>
  <sheetData>
    <row r="4" spans="1:225" ht="16.5" customHeight="1" thickBot="1"/>
    <row r="5" spans="1:225" s="249" customFormat="1" ht="61.5" customHeight="1" thickBot="1">
      <c r="A5" s="252" t="s">
        <v>551</v>
      </c>
      <c r="C5" s="251" t="s">
        <v>113</v>
      </c>
      <c r="E5" s="251" t="s">
        <v>552</v>
      </c>
      <c r="G5" s="251" t="s">
        <v>553</v>
      </c>
      <c r="I5" s="251" t="s">
        <v>554</v>
      </c>
      <c r="K5" s="251" t="s">
        <v>110</v>
      </c>
      <c r="N5" s="251"/>
      <c r="P5" s="251" t="s">
        <v>555</v>
      </c>
      <c r="R5" s="251"/>
      <c r="T5" s="250"/>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row>
    <row r="6" spans="1:225" ht="16.5" customHeight="1">
      <c r="A6" s="228" t="s">
        <v>556</v>
      </c>
      <c r="E6" s="239" t="s">
        <v>103</v>
      </c>
      <c r="G6" s="248" t="s">
        <v>103</v>
      </c>
      <c r="I6" s="248" t="s">
        <v>103</v>
      </c>
      <c r="K6" s="239" t="s">
        <v>103</v>
      </c>
      <c r="L6" s="253"/>
      <c r="P6" s="239" t="s">
        <v>103</v>
      </c>
      <c r="T6" s="248" t="s">
        <v>103</v>
      </c>
    </row>
    <row r="7" spans="1:225" ht="16.5" customHeight="1">
      <c r="A7" s="228">
        <v>1</v>
      </c>
      <c r="E7" s="100" t="s">
        <v>557</v>
      </c>
      <c r="G7" s="100" t="s">
        <v>558</v>
      </c>
      <c r="I7" s="100" t="s">
        <v>559</v>
      </c>
      <c r="K7" s="100" t="s">
        <v>560</v>
      </c>
      <c r="P7" s="100" t="s">
        <v>561</v>
      </c>
      <c r="T7" s="247" t="s">
        <v>159</v>
      </c>
    </row>
    <row r="8" spans="1:225" ht="16.5" customHeight="1">
      <c r="A8" s="228"/>
      <c r="E8" s="100" t="s">
        <v>562</v>
      </c>
      <c r="G8" s="100" t="s">
        <v>563</v>
      </c>
      <c r="I8" s="100" t="s">
        <v>564</v>
      </c>
      <c r="K8" s="100" t="s">
        <v>111</v>
      </c>
      <c r="P8" s="100" t="s">
        <v>158</v>
      </c>
      <c r="T8" s="247" t="s">
        <v>565</v>
      </c>
    </row>
    <row r="9" spans="1:225" ht="16.5" customHeight="1">
      <c r="A9" s="228"/>
      <c r="E9" s="100" t="s">
        <v>566</v>
      </c>
      <c r="G9" s="100" t="s">
        <v>567</v>
      </c>
      <c r="I9" s="100" t="s">
        <v>568</v>
      </c>
      <c r="K9" s="100" t="s">
        <v>569</v>
      </c>
      <c r="T9" s="247" t="s">
        <v>570</v>
      </c>
    </row>
    <row r="10" spans="1:225" ht="16.5" customHeight="1">
      <c r="E10" s="100" t="s">
        <v>571</v>
      </c>
      <c r="I10" s="100" t="s">
        <v>572</v>
      </c>
      <c r="K10" s="100" t="s">
        <v>573</v>
      </c>
      <c r="T10" s="247" t="s">
        <v>574</v>
      </c>
    </row>
    <row r="11" spans="1:225" ht="16.5" customHeight="1">
      <c r="E11" s="100" t="s">
        <v>575</v>
      </c>
      <c r="K11" s="100" t="s">
        <v>576</v>
      </c>
      <c r="T11" s="247" t="s">
        <v>577</v>
      </c>
    </row>
    <row r="12" spans="1:225" ht="16.5" customHeight="1" thickBot="1">
      <c r="E12" s="100" t="s">
        <v>578</v>
      </c>
    </row>
    <row r="13" spans="1:225" s="249" customFormat="1" ht="61.5" customHeight="1" thickBot="1">
      <c r="A13" s="251" t="s">
        <v>579</v>
      </c>
      <c r="C13" s="251" t="s">
        <v>226</v>
      </c>
      <c r="E13" s="251" t="s">
        <v>580</v>
      </c>
      <c r="G13" s="251" t="s">
        <v>122</v>
      </c>
      <c r="I13" s="251" t="s">
        <v>89</v>
      </c>
      <c r="J13" s="251"/>
      <c r="K13" s="251"/>
      <c r="L13" s="252" t="s">
        <v>581</v>
      </c>
      <c r="N13" s="251" t="s">
        <v>582</v>
      </c>
      <c r="P13" s="251"/>
      <c r="R13" s="251" t="s">
        <v>583</v>
      </c>
      <c r="T13" s="250"/>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row>
    <row r="14" spans="1:225" ht="16.5" customHeight="1">
      <c r="A14" s="239" t="s">
        <v>103</v>
      </c>
      <c r="C14" s="239" t="s">
        <v>103</v>
      </c>
      <c r="E14" s="239" t="s">
        <v>103</v>
      </c>
      <c r="G14" s="239" t="s">
        <v>103</v>
      </c>
      <c r="I14" s="248" t="s">
        <v>103</v>
      </c>
      <c r="J14"/>
      <c r="K14"/>
      <c r="L14" s="229"/>
      <c r="N14" s="248" t="s">
        <v>103</v>
      </c>
      <c r="R14" s="239" t="s">
        <v>103</v>
      </c>
      <c r="T14" s="239" t="s">
        <v>103</v>
      </c>
    </row>
    <row r="15" spans="1:225" ht="16.5" customHeight="1">
      <c r="A15" s="100" t="s">
        <v>584</v>
      </c>
      <c r="C15" s="238" t="s">
        <v>585</v>
      </c>
      <c r="E15" s="100" t="s">
        <v>109</v>
      </c>
      <c r="G15" s="241" t="s">
        <v>586</v>
      </c>
      <c r="I15" s="247" t="s">
        <v>94</v>
      </c>
      <c r="J15"/>
      <c r="K15"/>
      <c r="L15" s="229"/>
      <c r="N15" s="240" t="s">
        <v>587</v>
      </c>
      <c r="R15" s="244" t="s">
        <v>588</v>
      </c>
      <c r="S15" s="241"/>
      <c r="T15" t="s">
        <v>589</v>
      </c>
      <c r="U15" s="241"/>
      <c r="V15" s="241"/>
      <c r="W15" s="241"/>
      <c r="X15" s="241"/>
      <c r="Y15" s="241"/>
    </row>
    <row r="16" spans="1:225" ht="16.5" customHeight="1">
      <c r="A16" s="100" t="s">
        <v>105</v>
      </c>
      <c r="C16" s="238" t="s">
        <v>590</v>
      </c>
      <c r="E16" s="100" t="s">
        <v>591</v>
      </c>
      <c r="G16" s="241" t="s">
        <v>592</v>
      </c>
      <c r="I16" s="197" t="s">
        <v>593</v>
      </c>
      <c r="J16" s="245" t="s">
        <v>594</v>
      </c>
      <c r="K16"/>
      <c r="L16" s="229"/>
      <c r="N16" s="240" t="s">
        <v>595</v>
      </c>
      <c r="R16" s="244" t="s">
        <v>596</v>
      </c>
      <c r="S16" s="241"/>
      <c r="T16" t="s">
        <v>597</v>
      </c>
      <c r="U16" s="241"/>
      <c r="V16" s="241"/>
      <c r="W16" s="241"/>
      <c r="X16" s="241"/>
      <c r="Y16" s="241"/>
    </row>
    <row r="17" spans="3:25" ht="16.5" customHeight="1">
      <c r="C17" s="238" t="s">
        <v>598</v>
      </c>
      <c r="G17" s="241" t="s">
        <v>599</v>
      </c>
      <c r="I17" s="246" t="s">
        <v>600</v>
      </c>
      <c r="J17" s="245"/>
      <c r="K17"/>
      <c r="L17" s="229"/>
      <c r="N17" s="240" t="s">
        <v>601</v>
      </c>
      <c r="R17" s="244" t="s">
        <v>602</v>
      </c>
      <c r="S17" s="241"/>
      <c r="T17" t="s">
        <v>603</v>
      </c>
      <c r="U17" s="241"/>
      <c r="V17" s="241"/>
      <c r="W17" s="241"/>
      <c r="X17" s="241"/>
      <c r="Y17" s="241"/>
    </row>
    <row r="18" spans="3:25" ht="16.5" customHeight="1">
      <c r="C18" s="238" t="s">
        <v>604</v>
      </c>
      <c r="G18" s="241" t="s">
        <v>605</v>
      </c>
      <c r="I18" s="243" t="s">
        <v>606</v>
      </c>
      <c r="J18" s="235"/>
      <c r="K18" s="235"/>
      <c r="L18" s="234" t="s">
        <v>607</v>
      </c>
      <c r="N18" s="240" t="s">
        <v>608</v>
      </c>
      <c r="R18" s="242" t="s">
        <v>609</v>
      </c>
      <c r="S18" s="241"/>
      <c r="T18" t="s">
        <v>610</v>
      </c>
      <c r="U18" s="241"/>
      <c r="V18" s="241"/>
      <c r="W18" s="241"/>
      <c r="X18" s="241"/>
      <c r="Y18" s="241"/>
    </row>
    <row r="19" spans="3:25" ht="16.5" customHeight="1">
      <c r="C19" s="228" t="s">
        <v>611</v>
      </c>
      <c r="G19" s="241"/>
      <c r="I19" s="197" t="s">
        <v>612</v>
      </c>
      <c r="J19"/>
      <c r="K19"/>
      <c r="L19" s="229"/>
      <c r="N19" s="240" t="s">
        <v>613</v>
      </c>
      <c r="R19" s="242" t="s">
        <v>614</v>
      </c>
      <c r="S19" s="241"/>
      <c r="T19" t="s">
        <v>615</v>
      </c>
      <c r="U19" s="241"/>
      <c r="V19" s="241"/>
      <c r="W19" s="241"/>
      <c r="X19" s="241"/>
      <c r="Y19" s="241"/>
    </row>
    <row r="20" spans="3:25" ht="16.5" customHeight="1">
      <c r="C20" s="238" t="s">
        <v>616</v>
      </c>
      <c r="I20" s="233" t="s">
        <v>617</v>
      </c>
      <c r="J20"/>
      <c r="K20"/>
      <c r="L20" s="233"/>
      <c r="N20" s="240" t="s">
        <v>618</v>
      </c>
      <c r="R20" s="241"/>
      <c r="S20" s="241"/>
      <c r="T20" t="s">
        <v>619</v>
      </c>
      <c r="U20" s="241"/>
      <c r="V20" s="241"/>
      <c r="W20" s="241"/>
      <c r="X20" s="241"/>
      <c r="Y20" s="241"/>
    </row>
    <row r="21" spans="3:25" ht="16.5" customHeight="1">
      <c r="C21" s="238" t="s">
        <v>620</v>
      </c>
      <c r="I21" s="233" t="s">
        <v>621</v>
      </c>
      <c r="J21"/>
      <c r="K21"/>
      <c r="L21" s="233"/>
      <c r="N21" s="240" t="s">
        <v>622</v>
      </c>
      <c r="S21" s="241"/>
      <c r="T21" t="s">
        <v>623</v>
      </c>
      <c r="U21" s="241"/>
      <c r="V21" s="241"/>
      <c r="W21" s="241"/>
      <c r="X21" s="241"/>
      <c r="Y21" s="241"/>
    </row>
    <row r="22" spans="3:25" ht="16.5" customHeight="1">
      <c r="C22" s="238" t="s">
        <v>624</v>
      </c>
      <c r="I22" s="233" t="s">
        <v>625</v>
      </c>
      <c r="J22"/>
      <c r="K22"/>
      <c r="L22" s="233"/>
      <c r="N22" s="240" t="s">
        <v>626</v>
      </c>
      <c r="T22" t="s">
        <v>627</v>
      </c>
    </row>
    <row r="23" spans="3:25" ht="16.5" customHeight="1">
      <c r="C23" s="238" t="s">
        <v>628</v>
      </c>
      <c r="I23" s="233" t="s">
        <v>629</v>
      </c>
      <c r="J23"/>
      <c r="K23"/>
      <c r="L23" s="233"/>
      <c r="N23" s="240" t="s">
        <v>630</v>
      </c>
      <c r="T23" t="s">
        <v>631</v>
      </c>
    </row>
    <row r="24" spans="3:25" ht="16.5" customHeight="1">
      <c r="C24" s="238" t="s">
        <v>632</v>
      </c>
      <c r="I24" s="233" t="s">
        <v>633</v>
      </c>
      <c r="J24"/>
      <c r="K24"/>
      <c r="L24" s="233"/>
      <c r="N24" s="240" t="s">
        <v>634</v>
      </c>
      <c r="T24" t="s">
        <v>635</v>
      </c>
    </row>
    <row r="25" spans="3:25" ht="16.5" customHeight="1">
      <c r="C25" s="238" t="s">
        <v>636</v>
      </c>
      <c r="I25" s="233" t="s">
        <v>637</v>
      </c>
      <c r="J25"/>
      <c r="K25"/>
      <c r="L25" s="233"/>
      <c r="N25" s="240" t="s">
        <v>638</v>
      </c>
      <c r="T25" t="s">
        <v>639</v>
      </c>
    </row>
    <row r="26" spans="3:25" ht="16.5" customHeight="1">
      <c r="C26" s="238" t="s">
        <v>640</v>
      </c>
      <c r="I26" s="233" t="s">
        <v>641</v>
      </c>
      <c r="J26"/>
      <c r="K26"/>
      <c r="L26" s="233"/>
      <c r="N26" s="240" t="s">
        <v>642</v>
      </c>
      <c r="T26" t="s">
        <v>643</v>
      </c>
    </row>
    <row r="27" spans="3:25" ht="16.5" customHeight="1">
      <c r="C27" s="238" t="s">
        <v>644</v>
      </c>
      <c r="I27" s="233" t="s">
        <v>645</v>
      </c>
      <c r="J27"/>
      <c r="K27"/>
      <c r="L27" s="233"/>
      <c r="N27" s="240" t="s">
        <v>646</v>
      </c>
      <c r="T27" t="s">
        <v>647</v>
      </c>
    </row>
    <row r="28" spans="3:25" ht="16.5" customHeight="1">
      <c r="C28" s="238" t="s">
        <v>648</v>
      </c>
      <c r="I28" s="233" t="s">
        <v>649</v>
      </c>
      <c r="J28"/>
      <c r="K28"/>
      <c r="L28" s="233"/>
      <c r="T28" t="s">
        <v>650</v>
      </c>
    </row>
    <row r="29" spans="3:25" ht="16.5" customHeight="1">
      <c r="C29" s="238" t="s">
        <v>651</v>
      </c>
      <c r="I29" s="234" t="s">
        <v>652</v>
      </c>
      <c r="J29" s="235"/>
      <c r="K29" s="235"/>
      <c r="L29" s="234" t="s">
        <v>653</v>
      </c>
      <c r="T29" t="s">
        <v>654</v>
      </c>
    </row>
    <row r="30" spans="3:25" ht="16.5" customHeight="1">
      <c r="C30" s="238" t="s">
        <v>655</v>
      </c>
      <c r="I30" s="233" t="s">
        <v>656</v>
      </c>
      <c r="J30"/>
      <c r="K30"/>
      <c r="L30" s="233"/>
      <c r="T30" t="s">
        <v>657</v>
      </c>
    </row>
    <row r="31" spans="3:25" ht="16.5" customHeight="1">
      <c r="C31" s="238" t="s">
        <v>658</v>
      </c>
      <c r="I31" s="233" t="s">
        <v>659</v>
      </c>
      <c r="J31"/>
      <c r="K31"/>
      <c r="L31" s="233"/>
      <c r="T31" t="s">
        <v>660</v>
      </c>
    </row>
    <row r="32" spans="3:25" ht="16.5" customHeight="1">
      <c r="C32" s="238" t="s">
        <v>661</v>
      </c>
      <c r="I32" s="233" t="s">
        <v>662</v>
      </c>
      <c r="J32"/>
      <c r="K32"/>
      <c r="L32" s="233"/>
      <c r="T32" t="s">
        <v>663</v>
      </c>
    </row>
    <row r="33" spans="3:20" ht="16.5" customHeight="1">
      <c r="C33" s="238" t="s">
        <v>664</v>
      </c>
      <c r="I33" s="234" t="s">
        <v>665</v>
      </c>
      <c r="J33" s="235"/>
      <c r="K33" s="235"/>
      <c r="L33" s="234" t="s">
        <v>666</v>
      </c>
      <c r="T33" t="s">
        <v>667</v>
      </c>
    </row>
    <row r="34" spans="3:20" ht="16.5" customHeight="1">
      <c r="C34" s="238" t="s">
        <v>668</v>
      </c>
      <c r="I34" s="234" t="s">
        <v>669</v>
      </c>
      <c r="J34" s="235"/>
      <c r="K34" s="235"/>
      <c r="L34" s="234" t="s">
        <v>666</v>
      </c>
      <c r="T34" t="s">
        <v>670</v>
      </c>
    </row>
    <row r="35" spans="3:20" ht="16.5" customHeight="1">
      <c r="C35" s="238" t="s">
        <v>671</v>
      </c>
      <c r="I35" s="233" t="s">
        <v>672</v>
      </c>
      <c r="J35"/>
      <c r="K35"/>
      <c r="L35" s="233"/>
      <c r="T35" t="s">
        <v>673</v>
      </c>
    </row>
    <row r="36" spans="3:20" ht="16.5" customHeight="1">
      <c r="C36" s="238" t="s">
        <v>674</v>
      </c>
      <c r="I36" s="233" t="s">
        <v>675</v>
      </c>
      <c r="J36"/>
      <c r="K36"/>
      <c r="L36" s="233"/>
      <c r="T36" t="s">
        <v>676</v>
      </c>
    </row>
    <row r="37" spans="3:20" ht="16.5" customHeight="1">
      <c r="C37" s="238" t="s">
        <v>677</v>
      </c>
      <c r="I37" s="233" t="s">
        <v>678</v>
      </c>
      <c r="J37"/>
      <c r="K37"/>
      <c r="L37" s="233"/>
      <c r="T37" t="s">
        <v>679</v>
      </c>
    </row>
    <row r="38" spans="3:20" ht="16.5" customHeight="1">
      <c r="C38" s="238" t="s">
        <v>680</v>
      </c>
      <c r="I38" s="233" t="s">
        <v>681</v>
      </c>
      <c r="J38"/>
      <c r="K38"/>
      <c r="L38" s="233"/>
      <c r="T38" t="s">
        <v>682</v>
      </c>
    </row>
    <row r="39" spans="3:20" ht="16.5" customHeight="1">
      <c r="C39" s="100" t="s">
        <v>683</v>
      </c>
      <c r="I39" s="234" t="s">
        <v>684</v>
      </c>
      <c r="J39" s="235"/>
      <c r="K39" s="235"/>
      <c r="L39" s="234" t="s">
        <v>685</v>
      </c>
      <c r="T39" t="s">
        <v>686</v>
      </c>
    </row>
    <row r="40" spans="3:20" ht="16.5" customHeight="1">
      <c r="C40" s="238" t="s">
        <v>687</v>
      </c>
      <c r="I40" s="234" t="s">
        <v>688</v>
      </c>
      <c r="J40" s="235"/>
      <c r="K40" s="235"/>
      <c r="L40" s="234" t="s">
        <v>685</v>
      </c>
      <c r="T40" t="s">
        <v>689</v>
      </c>
    </row>
    <row r="41" spans="3:20" ht="16.5" customHeight="1">
      <c r="C41" s="238" t="s">
        <v>690</v>
      </c>
      <c r="I41" s="234" t="s">
        <v>691</v>
      </c>
      <c r="J41" s="235"/>
      <c r="K41" s="235"/>
      <c r="L41" s="234" t="s">
        <v>692</v>
      </c>
      <c r="T41" t="s">
        <v>693</v>
      </c>
    </row>
    <row r="42" spans="3:20" ht="16.5" customHeight="1">
      <c r="C42" s="238" t="s">
        <v>694</v>
      </c>
      <c r="I42" s="234" t="s">
        <v>695</v>
      </c>
      <c r="J42" s="235"/>
      <c r="K42" s="235"/>
      <c r="L42" s="234" t="s">
        <v>696</v>
      </c>
      <c r="T42" t="s">
        <v>697</v>
      </c>
    </row>
    <row r="43" spans="3:20" ht="16.5" customHeight="1">
      <c r="C43" s="238" t="s">
        <v>698</v>
      </c>
      <c r="I43" s="233" t="s">
        <v>699</v>
      </c>
      <c r="J43"/>
      <c r="K43"/>
      <c r="L43" s="233"/>
      <c r="T43" t="s">
        <v>700</v>
      </c>
    </row>
    <row r="44" spans="3:20" ht="16.5" customHeight="1">
      <c r="C44" s="100" t="s">
        <v>701</v>
      </c>
      <c r="I44" s="233" t="s">
        <v>702</v>
      </c>
      <c r="J44"/>
      <c r="K44"/>
      <c r="L44" s="233"/>
      <c r="T44" t="s">
        <v>703</v>
      </c>
    </row>
    <row r="45" spans="3:20" ht="16.5" customHeight="1">
      <c r="C45" s="238" t="s">
        <v>704</v>
      </c>
      <c r="I45" s="233" t="s">
        <v>705</v>
      </c>
      <c r="J45"/>
      <c r="K45"/>
      <c r="L45" s="233"/>
      <c r="T45" t="s">
        <v>706</v>
      </c>
    </row>
    <row r="46" spans="3:20" ht="16.5" customHeight="1">
      <c r="C46" s="100" t="s">
        <v>707</v>
      </c>
      <c r="I46" s="233" t="s">
        <v>708</v>
      </c>
      <c r="J46"/>
      <c r="K46"/>
      <c r="L46" s="233"/>
      <c r="T46" t="s">
        <v>709</v>
      </c>
    </row>
    <row r="47" spans="3:20" ht="16.5" customHeight="1">
      <c r="C47" s="100" t="s">
        <v>710</v>
      </c>
      <c r="I47" s="233" t="s">
        <v>711</v>
      </c>
      <c r="J47"/>
      <c r="K47"/>
      <c r="L47" s="233"/>
      <c r="T47" t="s">
        <v>712</v>
      </c>
    </row>
    <row r="48" spans="3:20" ht="16.5" customHeight="1">
      <c r="C48" s="238" t="s">
        <v>713</v>
      </c>
      <c r="I48" s="233" t="s">
        <v>714</v>
      </c>
      <c r="J48"/>
      <c r="K48"/>
      <c r="L48" s="233"/>
      <c r="T48" t="s">
        <v>715</v>
      </c>
    </row>
    <row r="49" spans="3:20" ht="16.5" customHeight="1">
      <c r="C49" s="100" t="s">
        <v>716</v>
      </c>
      <c r="I49" s="233" t="s">
        <v>717</v>
      </c>
      <c r="J49"/>
      <c r="K49"/>
      <c r="L49" s="233"/>
      <c r="T49" t="s">
        <v>718</v>
      </c>
    </row>
    <row r="50" spans="3:20" ht="16.5" customHeight="1">
      <c r="C50" s="238" t="s">
        <v>719</v>
      </c>
      <c r="I50" s="233" t="s">
        <v>720</v>
      </c>
      <c r="J50"/>
      <c r="K50"/>
      <c r="L50" s="233"/>
      <c r="T50" t="s">
        <v>721</v>
      </c>
    </row>
    <row r="51" spans="3:20" ht="16.5" customHeight="1">
      <c r="C51" s="238" t="s">
        <v>722</v>
      </c>
      <c r="I51" s="233" t="s">
        <v>723</v>
      </c>
      <c r="J51"/>
      <c r="K51"/>
      <c r="L51" s="233"/>
      <c r="T51" t="s">
        <v>724</v>
      </c>
    </row>
    <row r="52" spans="3:20" ht="16.5" customHeight="1">
      <c r="C52" s="238" t="s">
        <v>725</v>
      </c>
      <c r="I52" s="233" t="s">
        <v>726</v>
      </c>
      <c r="J52"/>
      <c r="K52"/>
      <c r="L52" s="233"/>
      <c r="T52" t="s">
        <v>727</v>
      </c>
    </row>
    <row r="53" spans="3:20" ht="16.5" customHeight="1">
      <c r="C53" s="238" t="s">
        <v>728</v>
      </c>
      <c r="I53" s="233" t="s">
        <v>729</v>
      </c>
      <c r="J53"/>
      <c r="K53"/>
      <c r="L53" s="233"/>
      <c r="T53" t="s">
        <v>730</v>
      </c>
    </row>
    <row r="54" spans="3:20" ht="16.5" customHeight="1">
      <c r="C54" s="238" t="s">
        <v>731</v>
      </c>
      <c r="I54" s="233" t="s">
        <v>732</v>
      </c>
      <c r="J54"/>
      <c r="K54"/>
      <c r="L54" s="233"/>
      <c r="T54" t="s">
        <v>733</v>
      </c>
    </row>
    <row r="55" spans="3:20" ht="16.5" customHeight="1">
      <c r="C55" s="238" t="s">
        <v>734</v>
      </c>
      <c r="I55" s="233" t="s">
        <v>735</v>
      </c>
      <c r="J55"/>
      <c r="K55"/>
      <c r="L55" s="233"/>
      <c r="T55" t="s">
        <v>736</v>
      </c>
    </row>
    <row r="56" spans="3:20" ht="16.5" customHeight="1">
      <c r="C56" s="100" t="s">
        <v>737</v>
      </c>
      <c r="I56" s="233" t="s">
        <v>738</v>
      </c>
      <c r="J56"/>
      <c r="K56"/>
      <c r="L56" s="233"/>
    </row>
    <row r="57" spans="3:20" ht="16.5" customHeight="1">
      <c r="C57" s="238" t="s">
        <v>739</v>
      </c>
      <c r="I57" s="234" t="s">
        <v>740</v>
      </c>
      <c r="J57" s="235"/>
      <c r="K57" s="235"/>
      <c r="L57" s="234" t="s">
        <v>696</v>
      </c>
    </row>
    <row r="58" spans="3:20" ht="16.5" customHeight="1">
      <c r="C58" s="238" t="s">
        <v>741</v>
      </c>
      <c r="I58" s="233" t="s">
        <v>742</v>
      </c>
      <c r="J58"/>
      <c r="K58"/>
      <c r="L58" s="233"/>
    </row>
    <row r="59" spans="3:20" ht="16.5" customHeight="1">
      <c r="C59" s="238" t="s">
        <v>743</v>
      </c>
      <c r="I59" s="234" t="s">
        <v>744</v>
      </c>
      <c r="J59" s="235"/>
      <c r="K59" s="235"/>
      <c r="L59" s="234" t="s">
        <v>745</v>
      </c>
    </row>
    <row r="60" spans="3:20" ht="16.5" customHeight="1">
      <c r="C60" s="238" t="s">
        <v>746</v>
      </c>
      <c r="I60" s="234" t="s">
        <v>747</v>
      </c>
      <c r="J60" s="235"/>
      <c r="K60" s="235"/>
      <c r="L60" s="234" t="s">
        <v>745</v>
      </c>
    </row>
    <row r="61" spans="3:20" ht="16.5" customHeight="1">
      <c r="C61" s="238" t="s">
        <v>748</v>
      </c>
      <c r="I61" s="233" t="s">
        <v>749</v>
      </c>
      <c r="J61"/>
      <c r="K61"/>
      <c r="L61" s="233"/>
    </row>
    <row r="62" spans="3:20" ht="16.5" customHeight="1">
      <c r="C62" s="100" t="s">
        <v>750</v>
      </c>
      <c r="I62" s="233" t="s">
        <v>751</v>
      </c>
      <c r="J62"/>
      <c r="K62"/>
      <c r="L62" s="233"/>
    </row>
    <row r="63" spans="3:20" ht="16.5" customHeight="1">
      <c r="C63" s="100" t="s">
        <v>752</v>
      </c>
      <c r="I63" s="233" t="s">
        <v>753</v>
      </c>
      <c r="J63"/>
      <c r="K63"/>
      <c r="L63" s="233"/>
    </row>
    <row r="64" spans="3:20" ht="16.5" customHeight="1">
      <c r="C64" s="100" t="s">
        <v>754</v>
      </c>
      <c r="I64" s="234" t="s">
        <v>755</v>
      </c>
      <c r="J64" s="235"/>
      <c r="K64" s="235"/>
      <c r="L64" s="234" t="s">
        <v>756</v>
      </c>
    </row>
    <row r="65" spans="3:12" ht="16.5" customHeight="1">
      <c r="C65" s="238" t="s">
        <v>757</v>
      </c>
      <c r="I65" s="233" t="s">
        <v>758</v>
      </c>
      <c r="J65"/>
      <c r="K65"/>
      <c r="L65" s="233"/>
    </row>
    <row r="66" spans="3:12" ht="16.5" customHeight="1">
      <c r="C66" s="238" t="s">
        <v>759</v>
      </c>
      <c r="I66" s="233" t="s">
        <v>760</v>
      </c>
      <c r="J66"/>
      <c r="K66"/>
      <c r="L66" s="233"/>
    </row>
    <row r="67" spans="3:12" ht="16.5" customHeight="1">
      <c r="C67" s="100" t="s">
        <v>761</v>
      </c>
      <c r="I67" s="233" t="s">
        <v>762</v>
      </c>
      <c r="J67"/>
      <c r="K67"/>
      <c r="L67" s="233"/>
    </row>
    <row r="68" spans="3:12" ht="16.5" customHeight="1">
      <c r="C68" s="238" t="s">
        <v>763</v>
      </c>
      <c r="I68" s="234" t="s">
        <v>764</v>
      </c>
      <c r="J68" s="777" t="s">
        <v>765</v>
      </c>
      <c r="K68" s="235"/>
      <c r="L68" s="234" t="s">
        <v>766</v>
      </c>
    </row>
    <row r="69" spans="3:12" ht="16.5" customHeight="1">
      <c r="C69" s="238" t="s">
        <v>767</v>
      </c>
      <c r="I69" s="234" t="s">
        <v>768</v>
      </c>
      <c r="J69" s="777"/>
      <c r="K69" s="235"/>
      <c r="L69" s="234" t="s">
        <v>766</v>
      </c>
    </row>
    <row r="70" spans="3:12" ht="16.5" customHeight="1">
      <c r="C70" s="238" t="s">
        <v>769</v>
      </c>
      <c r="I70" s="234" t="s">
        <v>770</v>
      </c>
      <c r="J70" s="235"/>
      <c r="K70" s="235"/>
      <c r="L70" s="234" t="s">
        <v>771</v>
      </c>
    </row>
    <row r="71" spans="3:12" ht="16.5" customHeight="1">
      <c r="C71" s="238" t="s">
        <v>772</v>
      </c>
      <c r="I71" s="234" t="s">
        <v>773</v>
      </c>
      <c r="J71"/>
      <c r="K71"/>
      <c r="L71" s="233"/>
    </row>
    <row r="72" spans="3:12" ht="16.5" customHeight="1">
      <c r="C72" s="238" t="s">
        <v>774</v>
      </c>
      <c r="I72" s="233" t="s">
        <v>775</v>
      </c>
      <c r="J72"/>
      <c r="K72"/>
      <c r="L72" s="233"/>
    </row>
    <row r="73" spans="3:12" ht="16.5" customHeight="1">
      <c r="C73" s="238" t="s">
        <v>776</v>
      </c>
      <c r="I73" s="233" t="s">
        <v>777</v>
      </c>
      <c r="J73"/>
      <c r="K73"/>
      <c r="L73" s="233"/>
    </row>
    <row r="74" spans="3:12" ht="16.5" customHeight="1">
      <c r="C74" s="238" t="s">
        <v>778</v>
      </c>
      <c r="I74" s="233" t="s">
        <v>779</v>
      </c>
      <c r="J74"/>
      <c r="K74"/>
      <c r="L74" s="233"/>
    </row>
    <row r="75" spans="3:12" ht="16.5" customHeight="1">
      <c r="C75" s="238" t="s">
        <v>780</v>
      </c>
      <c r="I75" s="233" t="s">
        <v>781</v>
      </c>
      <c r="J75"/>
      <c r="K75"/>
      <c r="L75" s="233"/>
    </row>
    <row r="76" spans="3:12" ht="16.5" customHeight="1">
      <c r="C76" s="238" t="s">
        <v>782</v>
      </c>
      <c r="I76" s="234" t="s">
        <v>783</v>
      </c>
      <c r="J76" s="235" t="s">
        <v>784</v>
      </c>
      <c r="K76" s="235"/>
      <c r="L76" s="234" t="s">
        <v>785</v>
      </c>
    </row>
    <row r="77" spans="3:12" ht="16.5" customHeight="1">
      <c r="C77" s="238" t="s">
        <v>786</v>
      </c>
      <c r="I77" s="234" t="s">
        <v>787</v>
      </c>
      <c r="J77" s="235" t="s">
        <v>784</v>
      </c>
      <c r="K77" s="235"/>
      <c r="L77" s="234" t="s">
        <v>785</v>
      </c>
    </row>
    <row r="78" spans="3:12" ht="16.5" customHeight="1">
      <c r="C78" s="238" t="s">
        <v>788</v>
      </c>
      <c r="I78" s="234" t="s">
        <v>789</v>
      </c>
      <c r="J78" s="235" t="s">
        <v>790</v>
      </c>
      <c r="K78" s="235"/>
      <c r="L78" s="234" t="s">
        <v>785</v>
      </c>
    </row>
    <row r="79" spans="3:12" ht="16.5" customHeight="1">
      <c r="C79" s="238" t="s">
        <v>791</v>
      </c>
      <c r="I79" s="234" t="s">
        <v>792</v>
      </c>
      <c r="J79" s="235" t="s">
        <v>793</v>
      </c>
      <c r="K79" s="235"/>
      <c r="L79" s="234" t="s">
        <v>785</v>
      </c>
    </row>
    <row r="80" spans="3:12" ht="16.5" customHeight="1">
      <c r="C80" s="100" t="s">
        <v>794</v>
      </c>
      <c r="I80" s="234" t="s">
        <v>795</v>
      </c>
      <c r="J80" s="235" t="s">
        <v>796</v>
      </c>
      <c r="K80" s="235"/>
      <c r="L80" s="234" t="s">
        <v>785</v>
      </c>
    </row>
    <row r="81" spans="3:12" ht="16.5" customHeight="1">
      <c r="C81" s="238" t="s">
        <v>797</v>
      </c>
      <c r="I81" s="233" t="s">
        <v>798</v>
      </c>
      <c r="J81"/>
      <c r="K81"/>
      <c r="L81" s="233"/>
    </row>
    <row r="82" spans="3:12" ht="16.5" customHeight="1">
      <c r="C82" s="100" t="s">
        <v>799</v>
      </c>
      <c r="I82" s="233" t="s">
        <v>800</v>
      </c>
      <c r="J82"/>
      <c r="K82"/>
      <c r="L82" s="233"/>
    </row>
    <row r="83" spans="3:12" ht="16.5" customHeight="1">
      <c r="C83" s="238" t="s">
        <v>801</v>
      </c>
      <c r="I83" s="233" t="s">
        <v>802</v>
      </c>
      <c r="J83"/>
      <c r="K83"/>
      <c r="L83" s="233"/>
    </row>
    <row r="84" spans="3:12" ht="16.5" customHeight="1">
      <c r="C84" s="238" t="s">
        <v>803</v>
      </c>
      <c r="I84" s="233" t="s">
        <v>804</v>
      </c>
      <c r="J84"/>
      <c r="K84"/>
      <c r="L84" s="233"/>
    </row>
    <row r="85" spans="3:12" ht="16.5" customHeight="1">
      <c r="C85" s="238" t="s">
        <v>805</v>
      </c>
      <c r="I85" s="233" t="s">
        <v>806</v>
      </c>
      <c r="J85"/>
      <c r="K85"/>
      <c r="L85" s="233"/>
    </row>
    <row r="86" spans="3:12" ht="16.5" customHeight="1">
      <c r="C86" s="238" t="s">
        <v>807</v>
      </c>
      <c r="I86" s="233" t="s">
        <v>808</v>
      </c>
      <c r="J86"/>
      <c r="K86"/>
      <c r="L86" s="233"/>
    </row>
    <row r="87" spans="3:12" ht="16.5" customHeight="1">
      <c r="C87" s="100" t="s">
        <v>809</v>
      </c>
      <c r="I87" s="233" t="s">
        <v>810</v>
      </c>
      <c r="J87" s="239"/>
      <c r="K87" s="239"/>
      <c r="L87" s="233"/>
    </row>
    <row r="88" spans="3:12" ht="16.5" customHeight="1">
      <c r="C88" s="100" t="s">
        <v>811</v>
      </c>
      <c r="I88" s="233" t="s">
        <v>812</v>
      </c>
      <c r="J88"/>
      <c r="K88"/>
      <c r="L88" s="233"/>
    </row>
    <row r="89" spans="3:12" ht="16.5" customHeight="1">
      <c r="C89" s="100" t="s">
        <v>813</v>
      </c>
      <c r="I89" s="233" t="s">
        <v>814</v>
      </c>
      <c r="J89"/>
      <c r="K89"/>
      <c r="L89" s="233"/>
    </row>
    <row r="90" spans="3:12" ht="16.5" customHeight="1">
      <c r="C90" s="238" t="s">
        <v>815</v>
      </c>
      <c r="I90" s="233" t="s">
        <v>816</v>
      </c>
      <c r="J90"/>
      <c r="K90"/>
      <c r="L90" s="233"/>
    </row>
    <row r="91" spans="3:12" ht="16.5" customHeight="1">
      <c r="C91" s="238" t="s">
        <v>817</v>
      </c>
      <c r="I91" s="233" t="s">
        <v>818</v>
      </c>
      <c r="J91"/>
      <c r="K91"/>
      <c r="L91" s="233"/>
    </row>
    <row r="92" spans="3:12" ht="16.5" customHeight="1">
      <c r="C92" s="238" t="s">
        <v>819</v>
      </c>
      <c r="I92" s="233" t="s">
        <v>820</v>
      </c>
      <c r="J92"/>
      <c r="K92"/>
      <c r="L92" s="233"/>
    </row>
    <row r="93" spans="3:12" ht="16.5" customHeight="1">
      <c r="C93" s="238" t="s">
        <v>821</v>
      </c>
      <c r="I93" s="233" t="s">
        <v>822</v>
      </c>
      <c r="J93"/>
      <c r="K93"/>
      <c r="L93" s="233"/>
    </row>
    <row r="94" spans="3:12" ht="16.5" customHeight="1">
      <c r="C94" s="238" t="s">
        <v>823</v>
      </c>
      <c r="I94" s="233" t="s">
        <v>824</v>
      </c>
      <c r="J94"/>
      <c r="K94"/>
      <c r="L94" s="233"/>
    </row>
    <row r="95" spans="3:12" ht="16.5" customHeight="1">
      <c r="C95" s="238" t="s">
        <v>825</v>
      </c>
      <c r="I95" s="233" t="s">
        <v>826</v>
      </c>
      <c r="J95"/>
      <c r="K95"/>
      <c r="L95" s="233"/>
    </row>
    <row r="96" spans="3:12" ht="16.5" customHeight="1">
      <c r="C96" s="238" t="s">
        <v>827</v>
      </c>
      <c r="I96" s="234" t="s">
        <v>828</v>
      </c>
      <c r="J96" s="235"/>
      <c r="K96" s="235"/>
      <c r="L96" s="234" t="s">
        <v>829</v>
      </c>
    </row>
    <row r="97" spans="3:12" ht="16.5" customHeight="1">
      <c r="C97" s="238" t="s">
        <v>830</v>
      </c>
      <c r="I97" s="233" t="s">
        <v>831</v>
      </c>
      <c r="J97"/>
      <c r="K97"/>
      <c r="L97" s="233"/>
    </row>
    <row r="98" spans="3:12" ht="16.5" customHeight="1">
      <c r="C98" s="238" t="s">
        <v>832</v>
      </c>
      <c r="I98" s="233" t="s">
        <v>833</v>
      </c>
      <c r="J98"/>
      <c r="K98"/>
      <c r="L98" s="233"/>
    </row>
    <row r="99" spans="3:12" ht="16.5" customHeight="1">
      <c r="C99" s="100" t="s">
        <v>460</v>
      </c>
      <c r="I99" s="233" t="s">
        <v>834</v>
      </c>
      <c r="J99"/>
      <c r="K99"/>
      <c r="L99" s="233"/>
    </row>
    <row r="100" spans="3:12" ht="16.5" customHeight="1">
      <c r="C100"/>
      <c r="I100" s="234" t="s">
        <v>835</v>
      </c>
      <c r="J100" s="235"/>
      <c r="K100" s="235"/>
      <c r="L100" s="234" t="s">
        <v>836</v>
      </c>
    </row>
    <row r="101" spans="3:12" ht="16.5" customHeight="1">
      <c r="C101"/>
      <c r="I101" s="234" t="s">
        <v>837</v>
      </c>
      <c r="J101" s="235"/>
      <c r="K101" s="235"/>
      <c r="L101" s="234" t="s">
        <v>836</v>
      </c>
    </row>
    <row r="102" spans="3:12" ht="16.5" customHeight="1">
      <c r="I102" s="234" t="s">
        <v>838</v>
      </c>
      <c r="J102" s="235"/>
      <c r="K102" s="235"/>
      <c r="L102" s="234" t="s">
        <v>836</v>
      </c>
    </row>
    <row r="103" spans="3:12" ht="16.5" customHeight="1">
      <c r="I103" s="234" t="s">
        <v>839</v>
      </c>
      <c r="J103" s="235"/>
      <c r="K103" s="235"/>
      <c r="L103" s="234" t="s">
        <v>836</v>
      </c>
    </row>
    <row r="104" spans="3:12" ht="16.5" customHeight="1">
      <c r="I104" s="233" t="s">
        <v>840</v>
      </c>
      <c r="J104"/>
      <c r="K104"/>
      <c r="L104" s="233"/>
    </row>
    <row r="105" spans="3:12" ht="16.5" customHeight="1">
      <c r="I105" s="233" t="s">
        <v>841</v>
      </c>
      <c r="J105"/>
      <c r="K105"/>
      <c r="L105" s="233"/>
    </row>
    <row r="106" spans="3:12" ht="16.5" customHeight="1">
      <c r="I106" s="233" t="s">
        <v>842</v>
      </c>
      <c r="J106"/>
      <c r="K106"/>
      <c r="L106" s="233"/>
    </row>
    <row r="107" spans="3:12" ht="16.5" customHeight="1">
      <c r="I107" s="233" t="s">
        <v>843</v>
      </c>
      <c r="J107"/>
      <c r="K107"/>
      <c r="L107" s="233"/>
    </row>
    <row r="108" spans="3:12" ht="16.5" customHeight="1">
      <c r="I108" s="234" t="s">
        <v>844</v>
      </c>
      <c r="J108" s="235"/>
      <c r="K108" s="235"/>
      <c r="L108" s="234" t="s">
        <v>845</v>
      </c>
    </row>
    <row r="109" spans="3:12" ht="16.5" customHeight="1">
      <c r="I109" s="233" t="s">
        <v>846</v>
      </c>
      <c r="J109"/>
      <c r="K109"/>
      <c r="L109" s="233"/>
    </row>
    <row r="110" spans="3:12" ht="16.5" customHeight="1">
      <c r="I110" s="234" t="s">
        <v>847</v>
      </c>
      <c r="J110" s="235"/>
      <c r="K110" s="235"/>
      <c r="L110" s="234" t="s">
        <v>848</v>
      </c>
    </row>
    <row r="111" spans="3:12" ht="16.5" customHeight="1">
      <c r="I111" s="234" t="s">
        <v>849</v>
      </c>
      <c r="J111" s="235"/>
      <c r="K111" s="235"/>
      <c r="L111" s="234" t="s">
        <v>848</v>
      </c>
    </row>
    <row r="112" spans="3:12" ht="16.5" customHeight="1">
      <c r="I112" s="233" t="s">
        <v>850</v>
      </c>
      <c r="J112"/>
      <c r="K112"/>
      <c r="L112" s="233"/>
    </row>
    <row r="113" spans="9:12" ht="16.5" customHeight="1">
      <c r="I113" s="233" t="s">
        <v>851</v>
      </c>
      <c r="J113"/>
      <c r="K113"/>
      <c r="L113" s="233"/>
    </row>
    <row r="114" spans="9:12" ht="16.5" customHeight="1">
      <c r="I114" s="233" t="s">
        <v>852</v>
      </c>
      <c r="J114"/>
      <c r="K114"/>
      <c r="L114" s="233"/>
    </row>
    <row r="115" spans="9:12" ht="16.5" customHeight="1">
      <c r="I115" s="233" t="s">
        <v>853</v>
      </c>
      <c r="J115"/>
      <c r="K115"/>
      <c r="L115" s="233"/>
    </row>
    <row r="116" spans="9:12" ht="16.5" customHeight="1">
      <c r="I116" s="234" t="s">
        <v>854</v>
      </c>
      <c r="J116" s="235"/>
      <c r="K116" s="235"/>
      <c r="L116" s="234" t="s">
        <v>855</v>
      </c>
    </row>
    <row r="117" spans="9:12" ht="16.5" customHeight="1">
      <c r="I117" s="234" t="s">
        <v>856</v>
      </c>
      <c r="J117" s="235"/>
      <c r="K117" s="235"/>
      <c r="L117" s="234" t="s">
        <v>855</v>
      </c>
    </row>
    <row r="118" spans="9:12" ht="16.5" customHeight="1">
      <c r="I118" s="233" t="s">
        <v>857</v>
      </c>
      <c r="L118" s="233"/>
    </row>
    <row r="119" spans="9:12" ht="16.5" customHeight="1">
      <c r="I119" s="233" t="s">
        <v>858</v>
      </c>
      <c r="J119"/>
      <c r="K119"/>
      <c r="L119" s="233"/>
    </row>
    <row r="120" spans="9:12" ht="16.5" customHeight="1">
      <c r="I120" s="233" t="s">
        <v>859</v>
      </c>
      <c r="J120"/>
      <c r="K120"/>
      <c r="L120" s="233"/>
    </row>
    <row r="121" spans="9:12" ht="16.5" customHeight="1">
      <c r="I121" s="233" t="s">
        <v>860</v>
      </c>
      <c r="J121"/>
      <c r="K121"/>
      <c r="L121" s="233"/>
    </row>
    <row r="122" spans="9:12" ht="16.5" customHeight="1">
      <c r="I122" s="233" t="s">
        <v>861</v>
      </c>
      <c r="J122"/>
      <c r="K122"/>
      <c r="L122" s="233"/>
    </row>
    <row r="123" spans="9:12" ht="16.5" customHeight="1">
      <c r="I123" s="233" t="s">
        <v>862</v>
      </c>
      <c r="J123"/>
      <c r="K123"/>
      <c r="L123" s="233"/>
    </row>
    <row r="124" spans="9:12" ht="16.5" customHeight="1">
      <c r="I124" s="233" t="s">
        <v>863</v>
      </c>
      <c r="J124"/>
      <c r="K124"/>
      <c r="L124" s="233"/>
    </row>
    <row r="125" spans="9:12" ht="16.5" customHeight="1">
      <c r="I125" s="233" t="s">
        <v>864</v>
      </c>
      <c r="J125"/>
      <c r="K125"/>
      <c r="L125" s="233"/>
    </row>
    <row r="126" spans="9:12" ht="16.5" customHeight="1">
      <c r="I126" s="233" t="s">
        <v>865</v>
      </c>
      <c r="J126"/>
      <c r="K126"/>
      <c r="L126" s="233"/>
    </row>
    <row r="127" spans="9:12" ht="16.5" customHeight="1">
      <c r="I127" s="233" t="s">
        <v>866</v>
      </c>
      <c r="J127"/>
      <c r="K127"/>
      <c r="L127" s="233"/>
    </row>
    <row r="128" spans="9:12" ht="16.5" customHeight="1">
      <c r="I128" s="233" t="s">
        <v>867</v>
      </c>
      <c r="J128"/>
      <c r="K128"/>
      <c r="L128" s="233"/>
    </row>
    <row r="129" spans="9:12" ht="16.5" customHeight="1">
      <c r="I129" s="233" t="s">
        <v>868</v>
      </c>
      <c r="J129"/>
      <c r="K129"/>
      <c r="L129" s="233"/>
    </row>
    <row r="130" spans="9:12" ht="16.5" customHeight="1">
      <c r="I130" s="233" t="s">
        <v>869</v>
      </c>
      <c r="J130"/>
      <c r="K130"/>
      <c r="L130" s="233"/>
    </row>
    <row r="131" spans="9:12" ht="16.5" customHeight="1">
      <c r="I131" s="233" t="s">
        <v>870</v>
      </c>
      <c r="J131"/>
      <c r="K131"/>
      <c r="L131" s="233"/>
    </row>
    <row r="132" spans="9:12" ht="16.5" customHeight="1">
      <c r="I132" s="233" t="s">
        <v>871</v>
      </c>
      <c r="J132"/>
      <c r="K132"/>
      <c r="L132" s="233"/>
    </row>
    <row r="133" spans="9:12" ht="16.5" customHeight="1">
      <c r="I133" s="233" t="s">
        <v>872</v>
      </c>
      <c r="J133"/>
      <c r="K133"/>
      <c r="L133" s="233"/>
    </row>
    <row r="134" spans="9:12" ht="16.5" customHeight="1">
      <c r="I134" s="234" t="s">
        <v>873</v>
      </c>
      <c r="J134" s="235"/>
      <c r="K134" s="235"/>
      <c r="L134" s="234" t="s">
        <v>874</v>
      </c>
    </row>
    <row r="135" spans="9:12" ht="16.5" customHeight="1">
      <c r="I135" s="234" t="s">
        <v>875</v>
      </c>
      <c r="J135" s="235"/>
      <c r="K135" s="235"/>
      <c r="L135" s="234" t="s">
        <v>876</v>
      </c>
    </row>
    <row r="136" spans="9:12" ht="16.5" customHeight="1">
      <c r="I136" s="233" t="s">
        <v>877</v>
      </c>
      <c r="J136"/>
      <c r="K136"/>
      <c r="L136" s="233"/>
    </row>
    <row r="137" spans="9:12" ht="16.5" customHeight="1">
      <c r="I137" s="233" t="s">
        <v>878</v>
      </c>
      <c r="J137"/>
      <c r="K137"/>
      <c r="L137" s="233"/>
    </row>
    <row r="138" spans="9:12" ht="16.5" customHeight="1">
      <c r="I138" s="233" t="s">
        <v>879</v>
      </c>
      <c r="J138"/>
      <c r="K138"/>
      <c r="L138" s="233"/>
    </row>
    <row r="139" spans="9:12" ht="16.5" customHeight="1">
      <c r="I139" s="233" t="s">
        <v>880</v>
      </c>
      <c r="J139"/>
      <c r="K139"/>
      <c r="L139" s="233"/>
    </row>
    <row r="140" spans="9:12" ht="16.5" customHeight="1">
      <c r="I140" s="233" t="s">
        <v>881</v>
      </c>
      <c r="J140"/>
      <c r="K140"/>
      <c r="L140" s="233"/>
    </row>
    <row r="141" spans="9:12" ht="16.5" customHeight="1">
      <c r="I141" s="233" t="s">
        <v>882</v>
      </c>
      <c r="J141"/>
      <c r="K141"/>
      <c r="L141" s="233"/>
    </row>
    <row r="142" spans="9:12" ht="16.5" customHeight="1">
      <c r="I142" s="233" t="s">
        <v>883</v>
      </c>
      <c r="J142"/>
      <c r="K142"/>
      <c r="L142" s="233"/>
    </row>
    <row r="143" spans="9:12" ht="16.5" customHeight="1">
      <c r="I143" s="233" t="s">
        <v>884</v>
      </c>
      <c r="J143"/>
      <c r="K143"/>
      <c r="L143" s="233"/>
    </row>
    <row r="144" spans="9:12" ht="16.5" customHeight="1">
      <c r="I144" s="233" t="s">
        <v>885</v>
      </c>
      <c r="J144"/>
      <c r="K144"/>
      <c r="L144" s="233"/>
    </row>
    <row r="145" spans="9:12" ht="16.5" customHeight="1">
      <c r="I145" s="234" t="s">
        <v>886</v>
      </c>
      <c r="J145" s="235"/>
      <c r="K145" s="235"/>
      <c r="L145" s="234" t="s">
        <v>887</v>
      </c>
    </row>
    <row r="146" spans="9:12" ht="16.5" customHeight="1">
      <c r="I146" s="234" t="s">
        <v>888</v>
      </c>
      <c r="J146" s="235"/>
      <c r="K146" s="235"/>
      <c r="L146" s="234" t="s">
        <v>887</v>
      </c>
    </row>
    <row r="147" spans="9:12" ht="16.5" customHeight="1">
      <c r="I147" s="234" t="s">
        <v>889</v>
      </c>
      <c r="J147" s="235"/>
      <c r="K147" s="235"/>
      <c r="L147" s="234" t="s">
        <v>890</v>
      </c>
    </row>
    <row r="148" spans="9:12" ht="16.5" customHeight="1">
      <c r="I148" s="233" t="s">
        <v>891</v>
      </c>
      <c r="J148"/>
      <c r="K148"/>
      <c r="L148" s="233"/>
    </row>
    <row r="149" spans="9:12" ht="16.5" customHeight="1">
      <c r="I149" s="233" t="s">
        <v>892</v>
      </c>
      <c r="J149"/>
      <c r="K149"/>
      <c r="L149" s="233"/>
    </row>
    <row r="150" spans="9:12" ht="16.5" customHeight="1">
      <c r="I150" s="233" t="s">
        <v>893</v>
      </c>
      <c r="J150"/>
      <c r="K150"/>
      <c r="L150" s="233"/>
    </row>
    <row r="151" spans="9:12" ht="16.5" customHeight="1">
      <c r="I151" s="233" t="s">
        <v>894</v>
      </c>
      <c r="J151"/>
      <c r="K151"/>
      <c r="L151" s="233"/>
    </row>
    <row r="152" spans="9:12" ht="16.5" customHeight="1">
      <c r="I152" s="233" t="s">
        <v>895</v>
      </c>
      <c r="J152"/>
      <c r="K152"/>
      <c r="L152" s="233"/>
    </row>
    <row r="153" spans="9:12" ht="16.5" customHeight="1">
      <c r="I153" s="233" t="s">
        <v>896</v>
      </c>
      <c r="J153"/>
      <c r="K153"/>
      <c r="L153" s="233"/>
    </row>
    <row r="154" spans="9:12" ht="16.5" customHeight="1">
      <c r="I154" s="233" t="s">
        <v>897</v>
      </c>
      <c r="J154"/>
      <c r="K154"/>
      <c r="L154" s="233"/>
    </row>
    <row r="155" spans="9:12" ht="16.5" customHeight="1">
      <c r="I155" s="233" t="s">
        <v>898</v>
      </c>
      <c r="J155"/>
      <c r="K155"/>
      <c r="L155" s="233"/>
    </row>
    <row r="156" spans="9:12" ht="16.5" customHeight="1">
      <c r="I156" s="233" t="s">
        <v>899</v>
      </c>
      <c r="J156"/>
      <c r="K156"/>
      <c r="L156" s="233"/>
    </row>
    <row r="157" spans="9:12" ht="16.5" customHeight="1">
      <c r="I157" s="233" t="s">
        <v>900</v>
      </c>
      <c r="J157"/>
      <c r="K157"/>
      <c r="L157" s="233"/>
    </row>
    <row r="158" spans="9:12" ht="16.5" customHeight="1">
      <c r="I158" s="233" t="s">
        <v>901</v>
      </c>
      <c r="J158"/>
      <c r="K158"/>
      <c r="L158" s="233"/>
    </row>
    <row r="159" spans="9:12" ht="16.5" customHeight="1">
      <c r="I159" s="233" t="s">
        <v>902</v>
      </c>
      <c r="J159"/>
      <c r="K159"/>
      <c r="L159" s="233"/>
    </row>
    <row r="160" spans="9:12" ht="16.5" customHeight="1">
      <c r="I160" s="233" t="s">
        <v>903</v>
      </c>
      <c r="J160"/>
      <c r="K160"/>
      <c r="L160" s="233"/>
    </row>
    <row r="161" spans="9:12" ht="16.5" customHeight="1">
      <c r="I161" s="233" t="s">
        <v>904</v>
      </c>
      <c r="J161"/>
      <c r="K161"/>
      <c r="L161" s="233"/>
    </row>
    <row r="162" spans="9:12" ht="16.5" customHeight="1">
      <c r="I162" s="233" t="s">
        <v>905</v>
      </c>
      <c r="J162"/>
      <c r="K162"/>
      <c r="L162" s="233"/>
    </row>
    <row r="163" spans="9:12" ht="16.5" customHeight="1">
      <c r="I163" s="233" t="s">
        <v>906</v>
      </c>
      <c r="J163"/>
      <c r="K163"/>
      <c r="L163" s="233"/>
    </row>
    <row r="164" spans="9:12" ht="16.5" customHeight="1">
      <c r="I164" s="233" t="s">
        <v>907</v>
      </c>
      <c r="J164"/>
      <c r="K164"/>
      <c r="L164" s="233"/>
    </row>
    <row r="165" spans="9:12" ht="16.5" customHeight="1">
      <c r="I165" s="233" t="s">
        <v>908</v>
      </c>
      <c r="J165"/>
      <c r="K165"/>
      <c r="L165" s="233"/>
    </row>
    <row r="166" spans="9:12" ht="16.5" customHeight="1">
      <c r="I166" s="233" t="s">
        <v>909</v>
      </c>
      <c r="J166"/>
      <c r="K166"/>
      <c r="L166" s="233"/>
    </row>
    <row r="167" spans="9:12" ht="16.5" customHeight="1">
      <c r="I167" s="233" t="s">
        <v>910</v>
      </c>
      <c r="J167"/>
      <c r="K167"/>
      <c r="L167" s="233"/>
    </row>
    <row r="168" spans="9:12" ht="16.5" customHeight="1">
      <c r="I168" s="233" t="s">
        <v>911</v>
      </c>
      <c r="J168"/>
      <c r="K168"/>
      <c r="L168" s="233"/>
    </row>
    <row r="169" spans="9:12" ht="16.5" customHeight="1">
      <c r="I169" s="233" t="s">
        <v>912</v>
      </c>
      <c r="J169"/>
      <c r="K169"/>
      <c r="L169" s="233"/>
    </row>
    <row r="170" spans="9:12" ht="16.5" customHeight="1">
      <c r="I170" s="233" t="s">
        <v>913</v>
      </c>
      <c r="J170"/>
      <c r="K170"/>
      <c r="L170" s="233"/>
    </row>
    <row r="171" spans="9:12" ht="16.5" customHeight="1">
      <c r="I171" s="233" t="s">
        <v>914</v>
      </c>
      <c r="J171"/>
      <c r="K171"/>
      <c r="L171" s="233"/>
    </row>
    <row r="172" spans="9:12" ht="16.5" customHeight="1">
      <c r="I172" s="233" t="s">
        <v>915</v>
      </c>
      <c r="J172"/>
      <c r="K172"/>
      <c r="L172" s="233"/>
    </row>
    <row r="173" spans="9:12" ht="16.5" customHeight="1">
      <c r="I173" s="233" t="s">
        <v>916</v>
      </c>
      <c r="J173"/>
      <c r="K173"/>
      <c r="L173" s="233"/>
    </row>
    <row r="174" spans="9:12" ht="16.5" customHeight="1">
      <c r="I174" s="233" t="s">
        <v>917</v>
      </c>
      <c r="J174"/>
      <c r="K174"/>
      <c r="L174" s="233"/>
    </row>
    <row r="175" spans="9:12" ht="16.5" customHeight="1">
      <c r="I175" s="234" t="s">
        <v>918</v>
      </c>
      <c r="J175" s="235"/>
      <c r="K175" s="235"/>
      <c r="L175" s="234" t="s">
        <v>919</v>
      </c>
    </row>
    <row r="176" spans="9:12" ht="16.5" customHeight="1">
      <c r="I176" s="234" t="s">
        <v>920</v>
      </c>
      <c r="J176" s="235"/>
      <c r="K176" s="235"/>
      <c r="L176" s="234" t="s">
        <v>919</v>
      </c>
    </row>
    <row r="177" spans="9:12" ht="16.5" customHeight="1">
      <c r="I177" s="234" t="s">
        <v>921</v>
      </c>
      <c r="J177" s="235"/>
      <c r="K177" s="235"/>
      <c r="L177" s="234" t="s">
        <v>922</v>
      </c>
    </row>
    <row r="178" spans="9:12" ht="16.5" customHeight="1">
      <c r="I178" s="234" t="s">
        <v>923</v>
      </c>
      <c r="J178" s="235"/>
      <c r="K178" s="235"/>
      <c r="L178" s="234" t="s">
        <v>922</v>
      </c>
    </row>
    <row r="179" spans="9:12" ht="16.5" customHeight="1">
      <c r="I179" s="234" t="s">
        <v>924</v>
      </c>
      <c r="J179" s="235"/>
      <c r="K179" s="235"/>
      <c r="L179" s="234" t="s">
        <v>922</v>
      </c>
    </row>
    <row r="180" spans="9:12" ht="16.5" customHeight="1">
      <c r="I180" s="233" t="s">
        <v>925</v>
      </c>
      <c r="J180"/>
      <c r="K180"/>
      <c r="L180" s="233"/>
    </row>
    <row r="181" spans="9:12" ht="16.5" customHeight="1">
      <c r="I181" s="233" t="s">
        <v>926</v>
      </c>
      <c r="J181"/>
      <c r="K181"/>
      <c r="L181" s="233"/>
    </row>
    <row r="182" spans="9:12" ht="16.5" customHeight="1">
      <c r="I182" s="233" t="s">
        <v>927</v>
      </c>
      <c r="J182"/>
      <c r="K182"/>
      <c r="L182" s="233"/>
    </row>
    <row r="183" spans="9:12" ht="16.5" customHeight="1">
      <c r="I183" s="233" t="s">
        <v>928</v>
      </c>
      <c r="J183"/>
      <c r="K183"/>
      <c r="L183" s="233"/>
    </row>
    <row r="184" spans="9:12" ht="16.5" customHeight="1">
      <c r="I184" s="234" t="s">
        <v>929</v>
      </c>
      <c r="J184" s="235"/>
      <c r="K184" s="235"/>
      <c r="L184" s="234" t="s">
        <v>930</v>
      </c>
    </row>
    <row r="185" spans="9:12" ht="16.5" customHeight="1">
      <c r="I185" s="233" t="s">
        <v>931</v>
      </c>
      <c r="J185"/>
      <c r="K185"/>
      <c r="L185" s="233"/>
    </row>
    <row r="186" spans="9:12" ht="16.5" customHeight="1">
      <c r="I186" s="233" t="s">
        <v>932</v>
      </c>
      <c r="J186"/>
      <c r="K186"/>
      <c r="L186" s="233"/>
    </row>
    <row r="187" spans="9:12" ht="16.5" customHeight="1">
      <c r="I187" s="233" t="s">
        <v>933</v>
      </c>
      <c r="J187"/>
      <c r="K187"/>
      <c r="L187" s="233"/>
    </row>
    <row r="188" spans="9:12" ht="16.5" customHeight="1">
      <c r="I188" s="233" t="s">
        <v>934</v>
      </c>
      <c r="J188"/>
      <c r="K188"/>
      <c r="L188" s="233"/>
    </row>
    <row r="189" spans="9:12" ht="16.5" customHeight="1">
      <c r="I189" s="233" t="s">
        <v>935</v>
      </c>
      <c r="J189"/>
      <c r="K189"/>
      <c r="L189" s="233"/>
    </row>
    <row r="190" spans="9:12" ht="16.5" customHeight="1">
      <c r="I190" s="233" t="s">
        <v>936</v>
      </c>
      <c r="J190"/>
      <c r="K190"/>
      <c r="L190" s="233"/>
    </row>
    <row r="191" spans="9:12" ht="16.5" customHeight="1">
      <c r="I191" s="233" t="s">
        <v>937</v>
      </c>
      <c r="J191"/>
      <c r="K191"/>
      <c r="L191" s="233"/>
    </row>
    <row r="192" spans="9:12" ht="16.5" customHeight="1">
      <c r="I192" s="233" t="s">
        <v>938</v>
      </c>
      <c r="J192"/>
      <c r="K192"/>
      <c r="L192" s="233"/>
    </row>
    <row r="193" spans="9:12" ht="16.5" customHeight="1">
      <c r="I193" s="233" t="s">
        <v>939</v>
      </c>
      <c r="J193"/>
      <c r="K193"/>
      <c r="L193" s="233"/>
    </row>
    <row r="194" spans="9:12" ht="16.5" customHeight="1">
      <c r="I194" s="233" t="s">
        <v>940</v>
      </c>
      <c r="J194"/>
      <c r="K194"/>
      <c r="L194" s="233"/>
    </row>
    <row r="195" spans="9:12" ht="16.5" customHeight="1">
      <c r="I195" s="233" t="s">
        <v>941</v>
      </c>
      <c r="J195"/>
      <c r="K195"/>
      <c r="L195" s="233"/>
    </row>
    <row r="196" spans="9:12" ht="16.5" customHeight="1">
      <c r="I196" s="233" t="s">
        <v>942</v>
      </c>
      <c r="J196"/>
      <c r="K196"/>
      <c r="L196" s="233"/>
    </row>
    <row r="197" spans="9:12" ht="16.5" customHeight="1">
      <c r="I197" s="233" t="s">
        <v>943</v>
      </c>
      <c r="J197"/>
      <c r="K197"/>
      <c r="L197" s="233"/>
    </row>
    <row r="198" spans="9:12" ht="16.5" customHeight="1">
      <c r="I198" s="233" t="s">
        <v>944</v>
      </c>
      <c r="J198"/>
      <c r="K198"/>
      <c r="L198" s="233"/>
    </row>
    <row r="199" spans="9:12" ht="16.5" customHeight="1">
      <c r="I199" s="233" t="s">
        <v>945</v>
      </c>
      <c r="J199"/>
      <c r="K199"/>
      <c r="L199" s="233"/>
    </row>
    <row r="200" spans="9:12" ht="16.5" customHeight="1">
      <c r="I200" s="233" t="s">
        <v>946</v>
      </c>
      <c r="J200"/>
      <c r="K200"/>
      <c r="L200" s="233"/>
    </row>
    <row r="201" spans="9:12" ht="16.5" customHeight="1">
      <c r="I201" s="233" t="s">
        <v>947</v>
      </c>
      <c r="J201"/>
      <c r="K201"/>
      <c r="L201" s="233"/>
    </row>
    <row r="202" spans="9:12" ht="16.5" customHeight="1">
      <c r="I202" s="233" t="s">
        <v>948</v>
      </c>
      <c r="J202"/>
      <c r="K202"/>
      <c r="L202" s="233"/>
    </row>
    <row r="203" spans="9:12" ht="16.5" customHeight="1">
      <c r="I203" s="233" t="s">
        <v>949</v>
      </c>
      <c r="J203"/>
      <c r="K203"/>
      <c r="L203" s="233"/>
    </row>
    <row r="204" spans="9:12" ht="16.5" customHeight="1">
      <c r="I204" s="233" t="s">
        <v>950</v>
      </c>
      <c r="J204"/>
      <c r="K204"/>
      <c r="L204" s="233"/>
    </row>
    <row r="205" spans="9:12" ht="16.5" customHeight="1">
      <c r="I205" s="233" t="s">
        <v>951</v>
      </c>
      <c r="J205"/>
      <c r="K205"/>
      <c r="L205" s="233"/>
    </row>
    <row r="206" spans="9:12" ht="16.5" customHeight="1">
      <c r="I206" s="233" t="s">
        <v>952</v>
      </c>
      <c r="J206"/>
      <c r="K206"/>
      <c r="L206" s="233"/>
    </row>
    <row r="207" spans="9:12" ht="16.5" customHeight="1">
      <c r="I207" s="233" t="s">
        <v>953</v>
      </c>
      <c r="J207"/>
      <c r="K207"/>
      <c r="L207" s="233"/>
    </row>
    <row r="208" spans="9:12" ht="16.5" customHeight="1">
      <c r="I208" s="234" t="s">
        <v>954</v>
      </c>
      <c r="J208" s="235"/>
      <c r="K208" s="235"/>
      <c r="L208" s="234" t="s">
        <v>955</v>
      </c>
    </row>
    <row r="209" spans="9:12" ht="16.5" customHeight="1">
      <c r="I209" s="233" t="s">
        <v>956</v>
      </c>
      <c r="J209"/>
      <c r="K209"/>
      <c r="L209" s="233"/>
    </row>
    <row r="210" spans="9:12" ht="16.5" customHeight="1">
      <c r="I210" s="233" t="s">
        <v>957</v>
      </c>
      <c r="J210"/>
      <c r="K210"/>
      <c r="L210" s="233"/>
    </row>
    <row r="211" spans="9:12" ht="16.5" customHeight="1">
      <c r="I211" s="233" t="s">
        <v>958</v>
      </c>
      <c r="J211"/>
      <c r="K211"/>
      <c r="L211" s="233"/>
    </row>
    <row r="212" spans="9:12" ht="16.5" customHeight="1">
      <c r="I212" s="234" t="s">
        <v>959</v>
      </c>
      <c r="J212" s="235"/>
      <c r="K212" s="235"/>
      <c r="L212" s="234" t="s">
        <v>960</v>
      </c>
    </row>
    <row r="213" spans="9:12" ht="16.5" customHeight="1">
      <c r="I213" s="234" t="s">
        <v>961</v>
      </c>
      <c r="J213" s="235"/>
      <c r="K213" s="235"/>
      <c r="L213" s="234" t="s">
        <v>960</v>
      </c>
    </row>
    <row r="214" spans="9:12" ht="16.5" customHeight="1">
      <c r="I214" s="234" t="s">
        <v>962</v>
      </c>
      <c r="J214" s="235"/>
      <c r="K214" s="235"/>
      <c r="L214" s="234" t="s">
        <v>960</v>
      </c>
    </row>
    <row r="215" spans="9:12" ht="16.5" customHeight="1">
      <c r="I215" s="233" t="s">
        <v>963</v>
      </c>
      <c r="J215"/>
      <c r="K215"/>
      <c r="L215" s="233"/>
    </row>
    <row r="216" spans="9:12" ht="16.5" customHeight="1">
      <c r="I216" s="233" t="s">
        <v>964</v>
      </c>
      <c r="J216"/>
      <c r="K216"/>
      <c r="L216" s="233"/>
    </row>
    <row r="217" spans="9:12" ht="16.5" customHeight="1">
      <c r="I217" s="234" t="s">
        <v>965</v>
      </c>
      <c r="J217" s="235"/>
      <c r="K217" s="235"/>
      <c r="L217" s="234" t="s">
        <v>966</v>
      </c>
    </row>
    <row r="218" spans="9:12" ht="16.5" customHeight="1">
      <c r="I218" s="234" t="s">
        <v>967</v>
      </c>
      <c r="J218" s="235"/>
      <c r="K218" s="235"/>
      <c r="L218" s="234" t="s">
        <v>966</v>
      </c>
    </row>
    <row r="219" spans="9:12" ht="16.5" customHeight="1">
      <c r="I219" s="234" t="s">
        <v>968</v>
      </c>
      <c r="J219" s="235"/>
      <c r="K219" s="235"/>
      <c r="L219" s="234" t="s">
        <v>969</v>
      </c>
    </row>
    <row r="220" spans="9:12" ht="16.5" customHeight="1">
      <c r="I220" s="233" t="s">
        <v>970</v>
      </c>
      <c r="J220"/>
      <c r="K220"/>
      <c r="L220" s="233"/>
    </row>
    <row r="221" spans="9:12" ht="16.5" customHeight="1">
      <c r="I221" s="233" t="s">
        <v>971</v>
      </c>
      <c r="J221"/>
      <c r="K221"/>
      <c r="L221" s="233"/>
    </row>
    <row r="222" spans="9:12" ht="16.5" customHeight="1">
      <c r="I222" s="234" t="s">
        <v>972</v>
      </c>
      <c r="J222" s="235"/>
      <c r="K222" s="235"/>
      <c r="L222" s="234" t="s">
        <v>973</v>
      </c>
    </row>
    <row r="223" spans="9:12" ht="16.5" customHeight="1">
      <c r="I223" s="233" t="s">
        <v>974</v>
      </c>
      <c r="J223"/>
      <c r="K223"/>
      <c r="L223" s="233"/>
    </row>
    <row r="224" spans="9:12" ht="16.5" customHeight="1">
      <c r="I224" s="234" t="s">
        <v>975</v>
      </c>
      <c r="J224" s="235"/>
      <c r="K224" s="235"/>
      <c r="L224" s="234" t="s">
        <v>976</v>
      </c>
    </row>
    <row r="225" spans="9:12" ht="16.5" customHeight="1">
      <c r="I225" s="234" t="s">
        <v>977</v>
      </c>
      <c r="J225" s="235"/>
      <c r="K225" s="235"/>
      <c r="L225" s="234" t="s">
        <v>976</v>
      </c>
    </row>
    <row r="226" spans="9:12" ht="16.5" customHeight="1">
      <c r="I226" s="233" t="s">
        <v>978</v>
      </c>
      <c r="J226"/>
      <c r="K226"/>
      <c r="L226" s="233"/>
    </row>
    <row r="227" spans="9:12" ht="16.5" customHeight="1">
      <c r="I227" s="233" t="s">
        <v>979</v>
      </c>
      <c r="J227"/>
      <c r="K227"/>
      <c r="L227" s="233"/>
    </row>
    <row r="228" spans="9:12" ht="16.5" customHeight="1">
      <c r="I228" s="233" t="s">
        <v>980</v>
      </c>
      <c r="J228"/>
      <c r="K228"/>
      <c r="L228" s="233"/>
    </row>
    <row r="229" spans="9:12" ht="16.5" customHeight="1">
      <c r="I229" s="233" t="s">
        <v>981</v>
      </c>
      <c r="J229" s="231"/>
      <c r="K229"/>
      <c r="L229" s="233"/>
    </row>
    <row r="230" spans="9:12" ht="16.5" customHeight="1">
      <c r="I230" s="233" t="s">
        <v>982</v>
      </c>
      <c r="J230"/>
      <c r="K230"/>
      <c r="L230" s="233"/>
    </row>
    <row r="231" spans="9:12" ht="16.5" customHeight="1">
      <c r="I231" s="234" t="s">
        <v>983</v>
      </c>
      <c r="J231" s="237"/>
      <c r="K231" s="235"/>
      <c r="L231" s="234" t="s">
        <v>984</v>
      </c>
    </row>
    <row r="232" spans="9:12" ht="16.5" customHeight="1">
      <c r="I232" s="233" t="s">
        <v>985</v>
      </c>
      <c r="J232"/>
      <c r="K232"/>
      <c r="L232" s="233"/>
    </row>
    <row r="233" spans="9:12" ht="16.5" customHeight="1">
      <c r="I233" s="233" t="s">
        <v>986</v>
      </c>
      <c r="J233" s="231"/>
      <c r="K233"/>
      <c r="L233" s="233"/>
    </row>
    <row r="234" spans="9:12" ht="16.5" customHeight="1">
      <c r="I234" s="234" t="s">
        <v>987</v>
      </c>
      <c r="J234" s="235"/>
      <c r="K234" s="235"/>
      <c r="L234" s="234" t="s">
        <v>988</v>
      </c>
    </row>
    <row r="235" spans="9:12" ht="16.5" customHeight="1">
      <c r="I235" s="234" t="s">
        <v>989</v>
      </c>
      <c r="J235" s="235"/>
      <c r="K235" s="235"/>
      <c r="L235" s="234" t="s">
        <v>988</v>
      </c>
    </row>
    <row r="236" spans="9:12" ht="16.5" customHeight="1">
      <c r="I236" s="234" t="s">
        <v>990</v>
      </c>
      <c r="J236" s="236"/>
      <c r="K236" s="235"/>
      <c r="L236" s="234" t="s">
        <v>988</v>
      </c>
    </row>
    <row r="237" spans="9:12" ht="16.5" customHeight="1">
      <c r="I237" s="234" t="s">
        <v>991</v>
      </c>
      <c r="J237" s="235"/>
      <c r="K237" s="235"/>
      <c r="L237" s="234" t="s">
        <v>988</v>
      </c>
    </row>
    <row r="238" spans="9:12" ht="16.5" customHeight="1">
      <c r="I238" s="234" t="s">
        <v>992</v>
      </c>
      <c r="J238" s="235"/>
      <c r="K238" s="235"/>
      <c r="L238" s="234" t="s">
        <v>988</v>
      </c>
    </row>
    <row r="239" spans="9:12" ht="16.5" customHeight="1">
      <c r="I239" s="233" t="s">
        <v>993</v>
      </c>
      <c r="J239" s="231"/>
      <c r="K239"/>
      <c r="L239" s="233"/>
    </row>
    <row r="240" spans="9:12" ht="16.5" customHeight="1">
      <c r="I240" s="233" t="s">
        <v>994</v>
      </c>
      <c r="J240"/>
      <c r="K240"/>
      <c r="L240" s="233"/>
    </row>
    <row r="241" spans="9:12" ht="16.5" customHeight="1">
      <c r="I241" s="234" t="s">
        <v>995</v>
      </c>
      <c r="J241" s="235"/>
      <c r="K241" s="235"/>
      <c r="L241" s="234" t="s">
        <v>996</v>
      </c>
    </row>
    <row r="242" spans="9:12" ht="16.5" customHeight="1">
      <c r="I242" s="234" t="s">
        <v>997</v>
      </c>
      <c r="J242" s="235"/>
      <c r="K242" s="235"/>
      <c r="L242" s="234" t="s">
        <v>998</v>
      </c>
    </row>
    <row r="243" spans="9:12" ht="16.5" customHeight="1">
      <c r="I243" s="233" t="s">
        <v>999</v>
      </c>
      <c r="J243" s="232"/>
      <c r="K243"/>
      <c r="L243" s="233"/>
    </row>
    <row r="244" spans="9:12" ht="16.5" customHeight="1">
      <c r="I244" s="233" t="s">
        <v>1000</v>
      </c>
      <c r="J244" s="232"/>
      <c r="K244"/>
      <c r="L244" s="233"/>
    </row>
    <row r="245" spans="9:12" ht="16.5" customHeight="1">
      <c r="I245" s="233" t="s">
        <v>1001</v>
      </c>
      <c r="J245"/>
      <c r="K245"/>
      <c r="L245" s="233"/>
    </row>
    <row r="246" spans="9:12" ht="16.5" customHeight="1">
      <c r="I246" s="233" t="s">
        <v>1002</v>
      </c>
      <c r="J246"/>
      <c r="K246"/>
      <c r="L246" s="233"/>
    </row>
    <row r="247" spans="9:12" ht="16.5" customHeight="1">
      <c r="I247" s="234" t="s">
        <v>1003</v>
      </c>
      <c r="J247" s="236"/>
      <c r="K247" s="235"/>
      <c r="L247" s="234" t="s">
        <v>1004</v>
      </c>
    </row>
    <row r="248" spans="9:12" ht="16.5" customHeight="1">
      <c r="I248" s="233" t="s">
        <v>1005</v>
      </c>
      <c r="J248" s="232"/>
      <c r="K248"/>
      <c r="L248" s="233"/>
    </row>
    <row r="249" spans="9:12" ht="16.5" customHeight="1">
      <c r="I249" s="234" t="s">
        <v>1006</v>
      </c>
      <c r="J249" s="235"/>
      <c r="K249" s="235"/>
      <c r="L249" s="234" t="s">
        <v>1007</v>
      </c>
    </row>
    <row r="250" spans="9:12" ht="16.5" customHeight="1">
      <c r="I250" s="234" t="s">
        <v>1008</v>
      </c>
      <c r="J250" s="235"/>
      <c r="K250" s="235"/>
      <c r="L250" s="234" t="s">
        <v>1007</v>
      </c>
    </row>
    <row r="251" spans="9:12" ht="16.5" customHeight="1">
      <c r="I251" s="234" t="s">
        <v>1009</v>
      </c>
      <c r="J251" s="235"/>
      <c r="K251" s="235"/>
      <c r="L251" s="234" t="s">
        <v>1010</v>
      </c>
    </row>
    <row r="252" spans="9:12" ht="16.5" customHeight="1">
      <c r="I252" s="234" t="s">
        <v>1011</v>
      </c>
      <c r="J252" s="235"/>
      <c r="K252" s="235"/>
      <c r="L252" s="234" t="s">
        <v>1010</v>
      </c>
    </row>
    <row r="253" spans="9:12" ht="16.5" customHeight="1">
      <c r="I253" s="233" t="s">
        <v>1012</v>
      </c>
      <c r="J253"/>
      <c r="K253"/>
      <c r="L253" s="233"/>
    </row>
    <row r="254" spans="9:12" ht="16.5" customHeight="1">
      <c r="I254" s="233" t="s">
        <v>1013</v>
      </c>
      <c r="J254" s="231"/>
      <c r="K254"/>
      <c r="L254" s="233"/>
    </row>
    <row r="255" spans="9:12" ht="16.5" customHeight="1">
      <c r="I255" s="233" t="s">
        <v>1014</v>
      </c>
      <c r="J255"/>
      <c r="K255"/>
      <c r="L255" s="233"/>
    </row>
    <row r="256" spans="9:12" ht="16.5" customHeight="1">
      <c r="I256" s="233" t="s">
        <v>1015</v>
      </c>
      <c r="J256"/>
      <c r="K256"/>
      <c r="L256" s="233"/>
    </row>
    <row r="257" spans="9:12" ht="16.5" customHeight="1">
      <c r="I257" s="233" t="s">
        <v>1016</v>
      </c>
      <c r="J257" s="231"/>
      <c r="K257"/>
      <c r="L257" s="233"/>
    </row>
    <row r="258" spans="9:12" ht="16.5" customHeight="1">
      <c r="I258" s="233" t="s">
        <v>1017</v>
      </c>
      <c r="J258"/>
      <c r="K258"/>
      <c r="L258" s="233"/>
    </row>
    <row r="259" spans="9:12" ht="16.5" customHeight="1">
      <c r="I259" s="233" t="s">
        <v>1018</v>
      </c>
      <c r="J259"/>
      <c r="K259"/>
      <c r="L259" s="233"/>
    </row>
    <row r="260" spans="9:12" ht="16.5" customHeight="1">
      <c r="I260" s="233" t="s">
        <v>1019</v>
      </c>
      <c r="J260"/>
      <c r="K260"/>
      <c r="L260" s="233"/>
    </row>
    <row r="261" spans="9:12" ht="16.5" customHeight="1">
      <c r="I261" s="234" t="s">
        <v>1020</v>
      </c>
      <c r="J261" s="235"/>
      <c r="K261" s="235"/>
      <c r="L261" s="234" t="s">
        <v>1021</v>
      </c>
    </row>
    <row r="262" spans="9:12" ht="16.5" customHeight="1">
      <c r="I262" s="234" t="s">
        <v>1022</v>
      </c>
      <c r="J262" s="236"/>
      <c r="K262" s="235"/>
      <c r="L262" s="234" t="s">
        <v>1021</v>
      </c>
    </row>
    <row r="263" spans="9:12" ht="16.5" customHeight="1">
      <c r="I263" s="233" t="s">
        <v>1023</v>
      </c>
      <c r="J263"/>
      <c r="K263"/>
      <c r="L263" s="233"/>
    </row>
    <row r="264" spans="9:12" ht="16.5" customHeight="1">
      <c r="I264" s="233" t="s">
        <v>1024</v>
      </c>
      <c r="J264" s="231"/>
      <c r="K264"/>
      <c r="L264" s="233"/>
    </row>
    <row r="265" spans="9:12" ht="16.5" customHeight="1">
      <c r="I265" s="233" t="s">
        <v>1025</v>
      </c>
      <c r="J265"/>
      <c r="K265"/>
      <c r="L265" s="233"/>
    </row>
    <row r="266" spans="9:12" ht="16.5" customHeight="1">
      <c r="I266" s="233" t="s">
        <v>1026</v>
      </c>
      <c r="J266"/>
      <c r="K266"/>
      <c r="L266" s="233"/>
    </row>
    <row r="267" spans="9:12" ht="16.5" customHeight="1">
      <c r="I267" s="233" t="s">
        <v>1027</v>
      </c>
      <c r="J267" s="231"/>
      <c r="K267"/>
      <c r="L267" s="233"/>
    </row>
    <row r="268" spans="9:12" ht="16.5" customHeight="1">
      <c r="I268" s="233" t="s">
        <v>1028</v>
      </c>
      <c r="J268" s="232"/>
      <c r="K268"/>
      <c r="L268" s="233"/>
    </row>
    <row r="269" spans="9:12" ht="16.5" customHeight="1">
      <c r="I269" s="233" t="s">
        <v>1029</v>
      </c>
      <c r="J269"/>
      <c r="K269"/>
      <c r="L269" s="233"/>
    </row>
    <row r="270" spans="9:12" ht="16.5" customHeight="1">
      <c r="I270" s="233" t="s">
        <v>1030</v>
      </c>
      <c r="J270" s="231"/>
      <c r="K270"/>
      <c r="L270" s="233"/>
    </row>
    <row r="271" spans="9:12" ht="16.5" customHeight="1">
      <c r="I271" s="234" t="s">
        <v>1031</v>
      </c>
      <c r="J271" s="236"/>
      <c r="K271" s="235"/>
      <c r="L271" s="234" t="s">
        <v>1032</v>
      </c>
    </row>
    <row r="272" spans="9:12" ht="16.5" customHeight="1">
      <c r="I272" s="234" t="s">
        <v>1033</v>
      </c>
      <c r="J272" s="235"/>
      <c r="K272" s="235"/>
      <c r="L272" s="234" t="s">
        <v>1034</v>
      </c>
    </row>
    <row r="273" spans="9:12" ht="16.5" customHeight="1">
      <c r="I273" s="234" t="s">
        <v>1035</v>
      </c>
      <c r="J273" s="235"/>
      <c r="K273" s="235"/>
      <c r="L273" s="234" t="s">
        <v>1036</v>
      </c>
    </row>
    <row r="274" spans="9:12" ht="16.5" customHeight="1">
      <c r="I274" s="234" t="s">
        <v>1037</v>
      </c>
      <c r="J274" s="235"/>
      <c r="K274" s="235"/>
      <c r="L274" s="234" t="s">
        <v>1036</v>
      </c>
    </row>
    <row r="275" spans="9:12" ht="16.5" customHeight="1">
      <c r="I275" s="233" t="s">
        <v>1038</v>
      </c>
      <c r="J275"/>
      <c r="K275"/>
      <c r="L275" s="229"/>
    </row>
    <row r="276" spans="9:12" ht="16.5" customHeight="1">
      <c r="I276" s="233" t="s">
        <v>1039</v>
      </c>
      <c r="J276"/>
      <c r="K276"/>
      <c r="L276" s="229"/>
    </row>
    <row r="277" spans="9:12" ht="16.5" customHeight="1">
      <c r="I277" s="230"/>
      <c r="J277" s="231"/>
      <c r="L277" s="229"/>
    </row>
    <row r="278" spans="9:12" ht="16.5" customHeight="1">
      <c r="I278" s="230"/>
      <c r="L278" s="229"/>
    </row>
    <row r="279" spans="9:12" ht="16.5" customHeight="1">
      <c r="I279" s="230"/>
      <c r="L279" s="229"/>
    </row>
    <row r="280" spans="9:12" ht="16.5" customHeight="1">
      <c r="I280" s="230"/>
      <c r="L280" s="229"/>
    </row>
    <row r="281" spans="9:12" ht="16.5" customHeight="1">
      <c r="I281" s="230"/>
      <c r="L281" s="229"/>
    </row>
    <row r="282" spans="9:12" ht="16.5" customHeight="1">
      <c r="I282" s="230"/>
      <c r="L282" s="229"/>
    </row>
    <row r="283" spans="9:12" ht="16.5" customHeight="1">
      <c r="I283" s="230"/>
      <c r="L283" s="229"/>
    </row>
    <row r="284" spans="9:12" ht="16.5" customHeight="1">
      <c r="I284" s="230"/>
      <c r="L284" s="229"/>
    </row>
    <row r="285" spans="9:12" ht="16.5" customHeight="1">
      <c r="I285" s="230"/>
      <c r="L285" s="229"/>
    </row>
    <row r="286" spans="9:12" ht="16.5" customHeight="1">
      <c r="I286" s="230"/>
      <c r="L286" s="229"/>
    </row>
    <row r="287" spans="9:12" ht="16.5" customHeight="1">
      <c r="I287" s="230"/>
      <c r="L287" s="229"/>
    </row>
    <row r="288" spans="9:12" ht="16.5" customHeight="1">
      <c r="I288" s="230"/>
      <c r="L288" s="229"/>
    </row>
    <row r="289" spans="9:12" ht="16.5" customHeight="1">
      <c r="I289" s="230"/>
      <c r="J289" s="232"/>
      <c r="L289" s="229"/>
    </row>
    <row r="290" spans="9:12" ht="16.5" customHeight="1">
      <c r="I290" s="230"/>
      <c r="L290" s="229"/>
    </row>
    <row r="291" spans="9:12" ht="16.5" customHeight="1">
      <c r="I291" s="230"/>
      <c r="L291" s="229"/>
    </row>
    <row r="292" spans="9:12" ht="16.5" customHeight="1">
      <c r="I292" s="230"/>
      <c r="L292" s="229"/>
    </row>
    <row r="293" spans="9:12" ht="16.5" customHeight="1">
      <c r="I293" s="230"/>
      <c r="L293" s="229"/>
    </row>
    <row r="294" spans="9:12" ht="16.5" customHeight="1">
      <c r="I294" s="230"/>
      <c r="J294" s="231"/>
      <c r="L294" s="229"/>
    </row>
    <row r="295" spans="9:12" ht="16.5" customHeight="1">
      <c r="I295" s="230"/>
      <c r="J295" s="231"/>
      <c r="L295" s="229"/>
    </row>
    <row r="296" spans="9:12" ht="16.5" customHeight="1">
      <c r="I296" s="230"/>
      <c r="L296" s="229"/>
    </row>
    <row r="297" spans="9:12" ht="16.5" customHeight="1">
      <c r="I297" s="230"/>
      <c r="J297"/>
      <c r="L297" s="229"/>
    </row>
    <row r="298" spans="9:12" ht="16.5" customHeight="1">
      <c r="I298" s="230"/>
      <c r="J298"/>
      <c r="L298" s="229"/>
    </row>
    <row r="299" spans="9:12" ht="16.5" customHeight="1">
      <c r="I299" s="230"/>
      <c r="J299"/>
      <c r="L299" s="229"/>
    </row>
    <row r="300" spans="9:12" ht="16.5" customHeight="1">
      <c r="I300" s="230"/>
      <c r="J300"/>
      <c r="L300" s="229"/>
    </row>
    <row r="301" spans="9:12" ht="16.5" customHeight="1">
      <c r="I301" s="230"/>
      <c r="L301" s="229"/>
    </row>
    <row r="302" spans="9:12" ht="16.5" customHeight="1">
      <c r="I302" s="230"/>
      <c r="L302" s="229"/>
    </row>
    <row r="303" spans="9:12" ht="16.5" customHeight="1">
      <c r="I303" s="230"/>
      <c r="L303" s="229"/>
    </row>
    <row r="304" spans="9:12" ht="16.5" customHeight="1">
      <c r="I304" s="230"/>
      <c r="L304" s="229"/>
    </row>
    <row r="305" spans="9:12" ht="16.5" customHeight="1">
      <c r="I305" s="230"/>
      <c r="L305" s="229"/>
    </row>
    <row r="306" spans="9:12" ht="16.5" customHeight="1">
      <c r="I306" s="230"/>
      <c r="L306" s="229"/>
    </row>
    <row r="307" spans="9:12" ht="16.5" customHeight="1">
      <c r="I307" s="230"/>
      <c r="L307" s="229"/>
    </row>
    <row r="308" spans="9:12" ht="16.5" customHeight="1">
      <c r="I308" s="230"/>
      <c r="L308" s="229"/>
    </row>
    <row r="309" spans="9:12" ht="16.5" customHeight="1">
      <c r="I309" s="230"/>
      <c r="L309" s="229"/>
    </row>
    <row r="310" spans="9:12" ht="16.5" customHeight="1">
      <c r="I310" s="230"/>
      <c r="L310" s="229"/>
    </row>
    <row r="311" spans="9:12" ht="16.5" customHeight="1">
      <c r="I311" s="230"/>
      <c r="L311" s="229"/>
    </row>
    <row r="312" spans="9:12" ht="16.5" customHeight="1">
      <c r="I312" s="230"/>
      <c r="L312" s="229"/>
    </row>
    <row r="313" spans="9:12" ht="16.5" customHeight="1">
      <c r="I313" s="230"/>
      <c r="L313" s="229"/>
    </row>
    <row r="314" spans="9:12" ht="16.5" customHeight="1">
      <c r="I314" s="230"/>
      <c r="L314" s="229"/>
    </row>
    <row r="315" spans="9:12" ht="16.5" customHeight="1">
      <c r="I315" s="230"/>
      <c r="L315" s="229"/>
    </row>
    <row r="316" spans="9:12" ht="16.5" customHeight="1">
      <c r="I316" s="230"/>
      <c r="L316" s="229"/>
    </row>
    <row r="317" spans="9:12" ht="16.5" customHeight="1">
      <c r="I317" s="230"/>
      <c r="L317" s="229"/>
    </row>
    <row r="318" spans="9:12" ht="16.5" customHeight="1">
      <c r="I318" s="230"/>
      <c r="L318" s="229"/>
    </row>
    <row r="319" spans="9:12" ht="16.5" customHeight="1">
      <c r="I319" s="230"/>
      <c r="L319" s="229"/>
    </row>
    <row r="320" spans="9:12" ht="16.5" customHeight="1">
      <c r="I320" s="230"/>
      <c r="L320" s="229"/>
    </row>
    <row r="321" spans="9:12" ht="16.5" customHeight="1">
      <c r="I321" s="230"/>
      <c r="L321" s="229"/>
    </row>
    <row r="322" spans="9:12" ht="16.5" customHeight="1">
      <c r="I322" s="230"/>
      <c r="L322" s="229"/>
    </row>
    <row r="323" spans="9:12" ht="16.5" customHeight="1">
      <c r="I323" s="230"/>
      <c r="L323" s="229"/>
    </row>
    <row r="324" spans="9:12" ht="16.5" customHeight="1">
      <c r="I324" s="230"/>
      <c r="L324" s="229"/>
    </row>
    <row r="325" spans="9:12" ht="16.5" customHeight="1">
      <c r="I325" s="230"/>
      <c r="L325" s="229"/>
    </row>
    <row r="326" spans="9:12" ht="16.5" customHeight="1">
      <c r="I326" s="230"/>
      <c r="L326" s="229"/>
    </row>
    <row r="327" spans="9:12" ht="16.5" customHeight="1">
      <c r="I327" s="230"/>
      <c r="L327" s="229"/>
    </row>
    <row r="328" spans="9:12" ht="16.5" customHeight="1">
      <c r="I328" s="230"/>
      <c r="L328" s="229"/>
    </row>
    <row r="329" spans="9:12" ht="16.5" customHeight="1">
      <c r="I329" s="230"/>
      <c r="L329" s="229"/>
    </row>
    <row r="330" spans="9:12" ht="16.5" customHeight="1">
      <c r="I330" s="230"/>
      <c r="L330" s="229"/>
    </row>
    <row r="331" spans="9:12" ht="16.5" customHeight="1">
      <c r="I331" s="230"/>
      <c r="L331" s="229"/>
    </row>
    <row r="332" spans="9:12" ht="16.5" customHeight="1">
      <c r="I332" s="230"/>
      <c r="L332" s="229"/>
    </row>
    <row r="333" spans="9:12" ht="16.5" customHeight="1">
      <c r="I333" s="230"/>
      <c r="L333" s="229"/>
    </row>
    <row r="334" spans="9:12" ht="16.5" customHeight="1">
      <c r="I334" s="230"/>
      <c r="L334" s="229"/>
    </row>
    <row r="335" spans="9:12" ht="16.5" customHeight="1">
      <c r="I335" s="230"/>
      <c r="L335" s="229"/>
    </row>
    <row r="336" spans="9:12" ht="16.5" customHeight="1">
      <c r="I336" s="230"/>
      <c r="L336" s="229"/>
    </row>
    <row r="337" spans="9:12" ht="16.5" customHeight="1">
      <c r="I337" s="230"/>
      <c r="L337" s="229"/>
    </row>
    <row r="338" spans="9:12" ht="16.5" customHeight="1">
      <c r="I338" s="230"/>
      <c r="L338" s="229"/>
    </row>
    <row r="339" spans="9:12" ht="16.5" customHeight="1">
      <c r="I339" s="230"/>
      <c r="L339" s="229"/>
    </row>
    <row r="340" spans="9:12" ht="16.5" customHeight="1">
      <c r="I340" s="230"/>
      <c r="L340" s="229"/>
    </row>
    <row r="341" spans="9:12" ht="16.5" customHeight="1">
      <c r="I341" s="230"/>
      <c r="L341" s="229"/>
    </row>
    <row r="342" spans="9:12" ht="16.5" customHeight="1">
      <c r="I342" s="230"/>
      <c r="L342" s="229"/>
    </row>
    <row r="343" spans="9:12" ht="16.5" customHeight="1">
      <c r="I343" s="230"/>
      <c r="L343" s="229"/>
    </row>
    <row r="344" spans="9:12" ht="16.5" customHeight="1">
      <c r="I344" s="230"/>
      <c r="L344" s="229"/>
    </row>
    <row r="345" spans="9:12" ht="16.5" customHeight="1">
      <c r="I345" s="230"/>
      <c r="L345" s="229"/>
    </row>
    <row r="346" spans="9:12" ht="16.5" customHeight="1">
      <c r="I346" s="230"/>
      <c r="L346" s="229"/>
    </row>
    <row r="347" spans="9:12" ht="16.5" customHeight="1">
      <c r="I347" s="230"/>
      <c r="L347" s="229"/>
    </row>
    <row r="348" spans="9:12" ht="16.5" customHeight="1">
      <c r="I348" s="230"/>
      <c r="L348" s="229"/>
    </row>
    <row r="349" spans="9:12" ht="16.5" customHeight="1">
      <c r="I349" s="230"/>
      <c r="L349" s="229"/>
    </row>
    <row r="350" spans="9:12" ht="16.5" customHeight="1">
      <c r="I350" s="230"/>
      <c r="L350" s="229"/>
    </row>
    <row r="351" spans="9:12" ht="16.5" customHeight="1">
      <c r="I351" s="230"/>
      <c r="L351" s="229"/>
    </row>
    <row r="352" spans="9:12" ht="16.5" customHeight="1">
      <c r="I352" s="230"/>
      <c r="L352" s="229"/>
    </row>
    <row r="353" spans="9:12" ht="16.5" customHeight="1">
      <c r="I353" s="230"/>
      <c r="L353" s="229"/>
    </row>
    <row r="354" spans="9:12" ht="16.5" customHeight="1">
      <c r="I354" s="230"/>
      <c r="L354" s="229"/>
    </row>
    <row r="355" spans="9:12" ht="16.5" customHeight="1">
      <c r="I355" s="230"/>
      <c r="L355" s="229"/>
    </row>
    <row r="356" spans="9:12" ht="16.5" customHeight="1">
      <c r="I356" s="230"/>
      <c r="L356" s="229"/>
    </row>
    <row r="357" spans="9:12" ht="16.5" customHeight="1">
      <c r="I357" s="230"/>
      <c r="L357" s="229"/>
    </row>
    <row r="358" spans="9:12" ht="16.5" customHeight="1">
      <c r="I358" s="230"/>
      <c r="L358" s="229"/>
    </row>
    <row r="359" spans="9:12" ht="16.5" customHeight="1">
      <c r="I359" s="230"/>
      <c r="L359" s="229"/>
    </row>
    <row r="360" spans="9:12" ht="16.5" customHeight="1">
      <c r="I360" s="230"/>
      <c r="L360" s="229"/>
    </row>
    <row r="361" spans="9:12" ht="16.5" customHeight="1">
      <c r="I361" s="230"/>
      <c r="L361" s="229"/>
    </row>
    <row r="362" spans="9:12" ht="16.5" customHeight="1">
      <c r="I362" s="230"/>
      <c r="L362" s="229"/>
    </row>
    <row r="363" spans="9:12" ht="16.5" customHeight="1">
      <c r="I363" s="230"/>
      <c r="L363" s="229"/>
    </row>
    <row r="364" spans="9:12" ht="16.5" customHeight="1">
      <c r="I364" s="230"/>
      <c r="L364" s="229"/>
    </row>
    <row r="365" spans="9:12" ht="16.5" customHeight="1">
      <c r="I365" s="230"/>
      <c r="L365" s="229"/>
    </row>
    <row r="366" spans="9:12" ht="16.5" customHeight="1">
      <c r="I366" s="230"/>
      <c r="L366" s="229"/>
    </row>
    <row r="367" spans="9:12" ht="16.5" customHeight="1">
      <c r="I367" s="230"/>
      <c r="L367" s="229"/>
    </row>
    <row r="368" spans="9:12" ht="16.5" customHeight="1">
      <c r="I368" s="230"/>
      <c r="L368" s="229"/>
    </row>
    <row r="369" spans="9:12" ht="16.5" customHeight="1">
      <c r="I369" s="230"/>
      <c r="L369" s="229"/>
    </row>
    <row r="370" spans="9:12" ht="16.5" customHeight="1">
      <c r="I370" s="230"/>
      <c r="L370" s="229"/>
    </row>
    <row r="371" spans="9:12" ht="16.5" customHeight="1">
      <c r="I371" s="230"/>
      <c r="L371" s="229"/>
    </row>
    <row r="372" spans="9:12" ht="16.5" customHeight="1">
      <c r="I372" s="230"/>
      <c r="L372" s="229"/>
    </row>
    <row r="373" spans="9:12" ht="16.5" customHeight="1">
      <c r="I373" s="230"/>
      <c r="L373" s="229"/>
    </row>
    <row r="374" spans="9:12" ht="16.5" customHeight="1">
      <c r="I374" s="230"/>
      <c r="L374" s="229"/>
    </row>
    <row r="375" spans="9:12" ht="16.5" customHeight="1">
      <c r="I375" s="230"/>
      <c r="L375" s="229"/>
    </row>
    <row r="376" spans="9:12" ht="16.5" customHeight="1">
      <c r="I376" s="230"/>
      <c r="L376" s="229"/>
    </row>
    <row r="377" spans="9:12" ht="16.5" customHeight="1">
      <c r="I377" s="230"/>
      <c r="L377" s="229"/>
    </row>
    <row r="378" spans="9:12" ht="16.5" customHeight="1">
      <c r="I378" s="230"/>
      <c r="L378" s="229"/>
    </row>
    <row r="379" spans="9:12" ht="16.5" customHeight="1">
      <c r="I379" s="230"/>
      <c r="L379" s="229"/>
    </row>
    <row r="380" spans="9:12" ht="16.5" customHeight="1">
      <c r="I380" s="230"/>
      <c r="L380" s="229"/>
    </row>
    <row r="381" spans="9:12" ht="16.5" customHeight="1">
      <c r="I381" s="230"/>
      <c r="L381" s="229"/>
    </row>
    <row r="382" spans="9:12" ht="16.5" customHeight="1">
      <c r="I382" s="230"/>
      <c r="L382" s="229"/>
    </row>
    <row r="383" spans="9:12" ht="16.5" customHeight="1">
      <c r="I383" s="230"/>
      <c r="L383" s="229"/>
    </row>
    <row r="384" spans="9:12" ht="16.5" customHeight="1">
      <c r="I384" s="230"/>
      <c r="L384" s="229"/>
    </row>
    <row r="385" spans="9:12" ht="16.5" customHeight="1">
      <c r="I385" s="230"/>
      <c r="L385" s="229"/>
    </row>
    <row r="386" spans="9:12" ht="16.5" customHeight="1">
      <c r="I386" s="230"/>
      <c r="L386" s="229"/>
    </row>
    <row r="387" spans="9:12" ht="16.5" customHeight="1">
      <c r="I387" s="230"/>
      <c r="L387" s="229"/>
    </row>
    <row r="388" spans="9:12" ht="16.5" customHeight="1">
      <c r="I388" s="230"/>
      <c r="L388" s="229"/>
    </row>
    <row r="389" spans="9:12" ht="16.5" customHeight="1">
      <c r="I389" s="230"/>
      <c r="L389" s="229"/>
    </row>
    <row r="390" spans="9:12" ht="16.5" customHeight="1">
      <c r="I390" s="230"/>
      <c r="L390" s="229"/>
    </row>
    <row r="391" spans="9:12" ht="16.5" customHeight="1">
      <c r="I391" s="230"/>
      <c r="L391" s="229"/>
    </row>
    <row r="392" spans="9:12" ht="16.5" customHeight="1">
      <c r="I392" s="230"/>
      <c r="L392" s="229"/>
    </row>
    <row r="393" spans="9:12" ht="16.5" customHeight="1">
      <c r="I393" s="230"/>
      <c r="L393" s="229"/>
    </row>
    <row r="394" spans="9:12" ht="16.5" customHeight="1">
      <c r="I394" s="230"/>
      <c r="L394" s="229"/>
    </row>
    <row r="395" spans="9:12" ht="16.5" customHeight="1">
      <c r="I395" s="230"/>
      <c r="L395" s="229"/>
    </row>
    <row r="396" spans="9:12" ht="16.5" customHeight="1">
      <c r="I396" s="230"/>
      <c r="L396" s="229"/>
    </row>
    <row r="397" spans="9:12" ht="16.5" customHeight="1">
      <c r="I397" s="230"/>
      <c r="L397" s="229"/>
    </row>
    <row r="398" spans="9:12" ht="16.5" customHeight="1">
      <c r="I398" s="230"/>
      <c r="L398" s="229"/>
    </row>
    <row r="399" spans="9:12" ht="16.5" customHeight="1">
      <c r="I399" s="230"/>
      <c r="L399" s="229"/>
    </row>
    <row r="400" spans="9:12" ht="16.5" customHeight="1">
      <c r="I400" s="230"/>
      <c r="L400" s="229"/>
    </row>
    <row r="401" spans="9:12" ht="16.5" customHeight="1">
      <c r="I401" s="230"/>
      <c r="L401" s="229"/>
    </row>
    <row r="402" spans="9:12" ht="16.5" customHeight="1">
      <c r="I402" s="230"/>
      <c r="L402" s="229"/>
    </row>
    <row r="403" spans="9:12" ht="16.5" customHeight="1">
      <c r="I403" s="230"/>
      <c r="L403" s="229"/>
    </row>
    <row r="404" spans="9:12" ht="16.5" customHeight="1">
      <c r="I404" s="230"/>
      <c r="L404" s="229"/>
    </row>
    <row r="405" spans="9:12" ht="16.5" customHeight="1">
      <c r="I405" s="230"/>
      <c r="L405" s="229"/>
    </row>
    <row r="406" spans="9:12" ht="16.5" customHeight="1">
      <c r="I406" s="230"/>
      <c r="L406" s="229"/>
    </row>
    <row r="407" spans="9:12" ht="16.5" customHeight="1">
      <c r="I407" s="230"/>
      <c r="L407" s="229"/>
    </row>
    <row r="408" spans="9:12" ht="16.5" customHeight="1">
      <c r="I408" s="230"/>
      <c r="L408" s="229"/>
    </row>
    <row r="409" spans="9:12" ht="16.5" customHeight="1">
      <c r="I409" s="230"/>
      <c r="L409" s="229"/>
    </row>
    <row r="410" spans="9:12" ht="16.5" customHeight="1">
      <c r="I410" s="230"/>
      <c r="L410" s="229"/>
    </row>
    <row r="411" spans="9:12" ht="16.5" customHeight="1">
      <c r="I411" s="230"/>
      <c r="L411" s="229"/>
    </row>
    <row r="412" spans="9:12" ht="16.5" customHeight="1">
      <c r="I412" s="230"/>
      <c r="L412" s="229"/>
    </row>
    <row r="413" spans="9:12" ht="16.5" customHeight="1">
      <c r="I413" s="230"/>
      <c r="L413" s="229"/>
    </row>
    <row r="414" spans="9:12" ht="16.5" customHeight="1">
      <c r="I414" s="230"/>
      <c r="L414" s="229"/>
    </row>
    <row r="415" spans="9:12" ht="16.5" customHeight="1">
      <c r="I415" s="230"/>
      <c r="L415" s="229"/>
    </row>
    <row r="416" spans="9:12" ht="16.5" customHeight="1">
      <c r="I416" s="230"/>
      <c r="L416" s="229"/>
    </row>
    <row r="417" spans="9:12" ht="16.5" customHeight="1">
      <c r="I417" s="230"/>
      <c r="L417" s="229"/>
    </row>
    <row r="418" spans="9:12" ht="16.5" customHeight="1">
      <c r="I418" s="230"/>
      <c r="L418" s="229"/>
    </row>
    <row r="419" spans="9:12" ht="16.5" customHeight="1">
      <c r="I419" s="230"/>
      <c r="L419" s="229"/>
    </row>
    <row r="420" spans="9:12" ht="16.5" customHeight="1">
      <c r="I420" s="230"/>
      <c r="L420" s="229"/>
    </row>
    <row r="421" spans="9:12" ht="16.5" customHeight="1">
      <c r="I421" s="230"/>
      <c r="L421" s="229"/>
    </row>
    <row r="422" spans="9:12" ht="16.5" customHeight="1">
      <c r="I422" s="230"/>
      <c r="L422" s="229"/>
    </row>
    <row r="423" spans="9:12" ht="16.5" customHeight="1">
      <c r="I423" s="230"/>
      <c r="L423" s="229"/>
    </row>
    <row r="424" spans="9:12" ht="16.5" customHeight="1">
      <c r="I424" s="230"/>
      <c r="L424" s="229"/>
    </row>
    <row r="425" spans="9:12" ht="16.5" customHeight="1">
      <c r="I425" s="230"/>
      <c r="L425" s="229"/>
    </row>
    <row r="426" spans="9:12" ht="16.5" customHeight="1">
      <c r="I426" s="230"/>
      <c r="L426" s="229"/>
    </row>
    <row r="427" spans="9:12" ht="16.5" customHeight="1">
      <c r="I427" s="230"/>
      <c r="L427" s="229"/>
    </row>
    <row r="428" spans="9:12" ht="16.5" customHeight="1">
      <c r="I428" s="230"/>
      <c r="L428" s="229"/>
    </row>
    <row r="429" spans="9:12" ht="16.5" customHeight="1">
      <c r="I429" s="230"/>
      <c r="L429" s="229"/>
    </row>
    <row r="430" spans="9:12" ht="16.5" customHeight="1">
      <c r="I430" s="230"/>
      <c r="L430" s="229"/>
    </row>
    <row r="431" spans="9:12" ht="16.5" customHeight="1">
      <c r="I431" s="230"/>
      <c r="L431" s="229"/>
    </row>
    <row r="432" spans="9:12" ht="16.5" customHeight="1">
      <c r="I432" s="230"/>
      <c r="L432" s="229"/>
    </row>
    <row r="433" spans="9:12" ht="16.5" customHeight="1">
      <c r="I433" s="230"/>
      <c r="L433" s="229"/>
    </row>
    <row r="434" spans="9:12" ht="16.5" customHeight="1">
      <c r="I434" s="230"/>
      <c r="L434" s="229"/>
    </row>
    <row r="435" spans="9:12" ht="16.5" customHeight="1">
      <c r="I435" s="230"/>
      <c r="L435" s="229"/>
    </row>
    <row r="436" spans="9:12" ht="16.5" customHeight="1">
      <c r="I436" s="230"/>
      <c r="L436" s="229"/>
    </row>
    <row r="437" spans="9:12" ht="16.5" customHeight="1">
      <c r="I437" s="230"/>
      <c r="L437" s="229"/>
    </row>
    <row r="438" spans="9:12" ht="16.5" customHeight="1">
      <c r="I438" s="230"/>
      <c r="L438" s="229"/>
    </row>
    <row r="439" spans="9:12" ht="16.5" customHeight="1">
      <c r="I439" s="230"/>
      <c r="L439" s="229"/>
    </row>
    <row r="440" spans="9:12" ht="16.5" customHeight="1">
      <c r="I440" s="230"/>
      <c r="L440" s="229"/>
    </row>
    <row r="441" spans="9:12" ht="16.5" customHeight="1">
      <c r="I441" s="230"/>
      <c r="L441" s="229"/>
    </row>
    <row r="442" spans="9:12" ht="16.5" customHeight="1">
      <c r="I442" s="230"/>
      <c r="L442" s="229"/>
    </row>
    <row r="443" spans="9:12" ht="16.5" customHeight="1">
      <c r="I443" s="230"/>
      <c r="L443" s="229"/>
    </row>
    <row r="444" spans="9:12" ht="16.5" customHeight="1">
      <c r="I444" s="230"/>
      <c r="L444" s="229"/>
    </row>
    <row r="445" spans="9:12" ht="16.5" customHeight="1">
      <c r="I445" s="230"/>
      <c r="L445" s="229"/>
    </row>
    <row r="446" spans="9:12" ht="16.5" customHeight="1">
      <c r="I446" s="230"/>
      <c r="L446" s="229"/>
    </row>
    <row r="447" spans="9:12" ht="16.5" customHeight="1">
      <c r="I447" s="230"/>
      <c r="L447" s="229"/>
    </row>
    <row r="448" spans="9:12" ht="16.5" customHeight="1">
      <c r="I448" s="230"/>
      <c r="L448" s="229"/>
    </row>
    <row r="449" spans="9:12" ht="16.5" customHeight="1">
      <c r="I449" s="230"/>
      <c r="L449" s="229"/>
    </row>
    <row r="450" spans="9:12" ht="16.5" customHeight="1">
      <c r="I450" s="230"/>
      <c r="L450" s="229"/>
    </row>
    <row r="451" spans="9:12" ht="16.5" customHeight="1">
      <c r="I451" s="230"/>
      <c r="L451" s="229"/>
    </row>
    <row r="452" spans="9:12" ht="16.5" customHeight="1">
      <c r="I452" s="230"/>
      <c r="L452" s="229"/>
    </row>
    <row r="453" spans="9:12" ht="16.5" customHeight="1">
      <c r="I453" s="230"/>
      <c r="L453" s="229"/>
    </row>
    <row r="454" spans="9:12" ht="16.5" customHeight="1">
      <c r="I454" s="230"/>
      <c r="L454" s="229"/>
    </row>
    <row r="455" spans="9:12" ht="16.5" customHeight="1">
      <c r="I455" s="230"/>
      <c r="L455" s="229"/>
    </row>
    <row r="456" spans="9:12" ht="16.5" customHeight="1">
      <c r="I456" s="230"/>
      <c r="L456" s="229"/>
    </row>
    <row r="457" spans="9:12" ht="16.5" customHeight="1">
      <c r="I457" s="230"/>
      <c r="L457" s="229"/>
    </row>
    <row r="458" spans="9:12" ht="16.5" customHeight="1">
      <c r="I458" s="230"/>
      <c r="L458" s="229"/>
    </row>
    <row r="459" spans="9:12" ht="16.5" customHeight="1">
      <c r="I459" s="230"/>
      <c r="L459" s="229"/>
    </row>
    <row r="460" spans="9:12" ht="16.5" customHeight="1">
      <c r="I460" s="230"/>
      <c r="L460" s="229"/>
    </row>
    <row r="461" spans="9:12" ht="16.5" customHeight="1">
      <c r="I461" s="230"/>
      <c r="L461" s="229"/>
    </row>
    <row r="462" spans="9:12" ht="16.5" customHeight="1">
      <c r="I462" s="230"/>
      <c r="L462" s="229"/>
    </row>
    <row r="463" spans="9:12" ht="16.5" customHeight="1">
      <c r="I463" s="230"/>
      <c r="L463" s="229"/>
    </row>
    <row r="464" spans="9:12" ht="16.5" customHeight="1">
      <c r="I464" s="230"/>
      <c r="L464" s="229"/>
    </row>
    <row r="465" spans="9:12" ht="16.5" customHeight="1">
      <c r="I465" s="230"/>
      <c r="L465" s="229"/>
    </row>
    <row r="466" spans="9:12" ht="16.5" customHeight="1">
      <c r="I466" s="230"/>
      <c r="L466" s="229"/>
    </row>
    <row r="467" spans="9:12" ht="16.5" customHeight="1">
      <c r="I467" s="230"/>
      <c r="L467" s="229"/>
    </row>
    <row r="468" spans="9:12" ht="16.5" customHeight="1">
      <c r="I468" s="230"/>
      <c r="L468" s="229"/>
    </row>
    <row r="469" spans="9:12" ht="16.5" customHeight="1">
      <c r="I469" s="230"/>
      <c r="L469" s="229"/>
    </row>
    <row r="470" spans="9:12" ht="16.5" customHeight="1">
      <c r="I470" s="230"/>
      <c r="L470" s="229"/>
    </row>
    <row r="471" spans="9:12" ht="16.5" customHeight="1">
      <c r="I471" s="230"/>
      <c r="L471" s="229"/>
    </row>
    <row r="472" spans="9:12" ht="16.5" customHeight="1">
      <c r="I472" s="230"/>
      <c r="L472" s="229"/>
    </row>
    <row r="473" spans="9:12" ht="16.5" customHeight="1">
      <c r="I473" s="230"/>
      <c r="L473" s="229"/>
    </row>
    <row r="474" spans="9:12" ht="16.5" customHeight="1">
      <c r="I474" s="230"/>
      <c r="L474" s="229"/>
    </row>
    <row r="475" spans="9:12" ht="16.5" customHeight="1">
      <c r="I475" s="230"/>
      <c r="L475" s="229"/>
    </row>
    <row r="476" spans="9:12" ht="16.5" customHeight="1">
      <c r="I476" s="230"/>
      <c r="L476" s="229"/>
    </row>
    <row r="477" spans="9:12" ht="16.5" customHeight="1">
      <c r="I477" s="230"/>
      <c r="L477" s="229"/>
    </row>
    <row r="478" spans="9:12" ht="16.5" customHeight="1">
      <c r="I478" s="230"/>
      <c r="L478" s="229"/>
    </row>
    <row r="479" spans="9:12" ht="16.5" customHeight="1">
      <c r="I479" s="230"/>
      <c r="L479" s="229"/>
    </row>
    <row r="480" spans="9:12" ht="16.5" customHeight="1">
      <c r="I480" s="230"/>
      <c r="L480" s="229"/>
    </row>
    <row r="481" spans="9:12" ht="16.5" customHeight="1">
      <c r="I481" s="230"/>
      <c r="L481" s="229"/>
    </row>
    <row r="482" spans="9:12" ht="16.5" customHeight="1">
      <c r="I482" s="230"/>
      <c r="L482" s="229"/>
    </row>
    <row r="483" spans="9:12" ht="16.5" customHeight="1">
      <c r="I483" s="230"/>
      <c r="L483" s="229"/>
    </row>
    <row r="484" spans="9:12" ht="16.5" customHeight="1">
      <c r="I484" s="230"/>
      <c r="L484" s="229"/>
    </row>
    <row r="485" spans="9:12" ht="16.5" customHeight="1">
      <c r="I485" s="230"/>
      <c r="L485" s="229"/>
    </row>
    <row r="486" spans="9:12" ht="16.5" customHeight="1">
      <c r="I486" s="230"/>
      <c r="L486" s="229"/>
    </row>
    <row r="487" spans="9:12" ht="16.5" customHeight="1">
      <c r="I487" s="230"/>
      <c r="L487" s="229"/>
    </row>
    <row r="488" spans="9:12" ht="16.5" customHeight="1">
      <c r="I488" s="230"/>
      <c r="L488" s="229"/>
    </row>
    <row r="489" spans="9:12" ht="16.5" customHeight="1">
      <c r="I489" s="230"/>
      <c r="L489" s="229"/>
    </row>
    <row r="490" spans="9:12" ht="16.5" customHeight="1">
      <c r="I490" s="230"/>
      <c r="L490" s="229"/>
    </row>
    <row r="491" spans="9:12" ht="16.5" customHeight="1">
      <c r="I491" s="230"/>
      <c r="L491" s="229"/>
    </row>
    <row r="492" spans="9:12" ht="16.5" customHeight="1">
      <c r="I492" s="230"/>
      <c r="L492" s="229"/>
    </row>
    <row r="493" spans="9:12" ht="16.5" customHeight="1">
      <c r="I493" s="230"/>
      <c r="L493" s="229"/>
    </row>
    <row r="494" spans="9:12" ht="16.5" customHeight="1">
      <c r="I494" s="230"/>
      <c r="L494" s="229"/>
    </row>
    <row r="495" spans="9:12" ht="16.5" customHeight="1">
      <c r="I495" s="230"/>
      <c r="L495" s="229"/>
    </row>
    <row r="496" spans="9:12" ht="16.5" customHeight="1">
      <c r="I496" s="230"/>
      <c r="L496" s="229"/>
    </row>
    <row r="497" spans="9:12" ht="16.5" customHeight="1">
      <c r="I497" s="230"/>
      <c r="L497" s="229"/>
    </row>
    <row r="498" spans="9:12" ht="16.5" customHeight="1">
      <c r="I498" s="230"/>
      <c r="L498" s="229"/>
    </row>
    <row r="499" spans="9:12" ht="16.5" customHeight="1">
      <c r="I499" s="230"/>
      <c r="L499" s="229"/>
    </row>
    <row r="500" spans="9:12" ht="16.5" customHeight="1">
      <c r="I500" s="230"/>
      <c r="L500" s="229"/>
    </row>
    <row r="501" spans="9:12" ht="16.5" customHeight="1">
      <c r="I501" s="230"/>
      <c r="L501" s="229"/>
    </row>
    <row r="502" spans="9:12" ht="16.5" customHeight="1">
      <c r="I502" s="230"/>
      <c r="L502" s="229"/>
    </row>
    <row r="503" spans="9:12" ht="16.5" customHeight="1">
      <c r="I503" s="230"/>
      <c r="L503" s="229"/>
    </row>
    <row r="504" spans="9:12" ht="16.5" customHeight="1">
      <c r="I504" s="230"/>
      <c r="L504" s="229"/>
    </row>
    <row r="505" spans="9:12" ht="16.5" customHeight="1">
      <c r="I505" s="230"/>
      <c r="L505" s="229"/>
    </row>
    <row r="506" spans="9:12" ht="16.5" customHeight="1">
      <c r="I506" s="230"/>
      <c r="L506" s="229"/>
    </row>
    <row r="507" spans="9:12" ht="16.5" customHeight="1">
      <c r="I507" s="230"/>
      <c r="L507" s="229"/>
    </row>
    <row r="508" spans="9:12" ht="16.5" customHeight="1">
      <c r="I508" s="230"/>
      <c r="L508" s="229"/>
    </row>
    <row r="509" spans="9:12" ht="16.5" customHeight="1">
      <c r="I509" s="230"/>
      <c r="L509" s="229"/>
    </row>
    <row r="510" spans="9:12" ht="16.5" customHeight="1">
      <c r="I510" s="230"/>
      <c r="L510" s="229"/>
    </row>
    <row r="511" spans="9:12" ht="16.5" customHeight="1">
      <c r="I511" s="230"/>
      <c r="L511" s="229"/>
    </row>
    <row r="512" spans="9:12" ht="16.5" customHeight="1">
      <c r="I512" s="230"/>
      <c r="L512" s="229"/>
    </row>
    <row r="513" spans="9:12" ht="16.5" customHeight="1">
      <c r="I513" s="230"/>
      <c r="L513" s="229"/>
    </row>
    <row r="514" spans="9:12" ht="16.5" customHeight="1">
      <c r="I514" s="230"/>
      <c r="L514" s="229"/>
    </row>
    <row r="515" spans="9:12" ht="16.5" customHeight="1">
      <c r="I515" s="230"/>
      <c r="L515" s="229"/>
    </row>
    <row r="516" spans="9:12" ht="16.5" customHeight="1">
      <c r="I516" s="230"/>
      <c r="L516" s="229"/>
    </row>
    <row r="517" spans="9:12" ht="16.5" customHeight="1">
      <c r="I517" s="230"/>
      <c r="L517" s="229"/>
    </row>
    <row r="518" spans="9:12" ht="16.5" customHeight="1">
      <c r="I518" s="230"/>
      <c r="L518" s="229"/>
    </row>
    <row r="519" spans="9:12" ht="16.5" customHeight="1">
      <c r="I519" s="230"/>
      <c r="L519" s="229"/>
    </row>
    <row r="520" spans="9:12" ht="16.5" customHeight="1">
      <c r="I520" s="230"/>
      <c r="L520" s="229"/>
    </row>
    <row r="521" spans="9:12" ht="16.5" customHeight="1">
      <c r="I521" s="230"/>
      <c r="L521" s="229"/>
    </row>
    <row r="522" spans="9:12" ht="16.5" customHeight="1">
      <c r="I522" s="230"/>
      <c r="L522" s="229"/>
    </row>
    <row r="523" spans="9:12" ht="16.5" customHeight="1">
      <c r="I523" s="230"/>
      <c r="L523" s="229"/>
    </row>
    <row r="524" spans="9:12" ht="16.5" customHeight="1">
      <c r="I524" s="230"/>
      <c r="L524" s="229"/>
    </row>
    <row r="525" spans="9:12" ht="16.5" customHeight="1">
      <c r="I525" s="230"/>
      <c r="L525" s="229"/>
    </row>
    <row r="526" spans="9:12" ht="16.5" customHeight="1">
      <c r="I526" s="230"/>
      <c r="L526" s="229"/>
    </row>
    <row r="527" spans="9:12" ht="16.5" customHeight="1">
      <c r="I527" s="230"/>
      <c r="L527" s="229"/>
    </row>
    <row r="528" spans="9:12" ht="16.5" customHeight="1">
      <c r="I528" s="230"/>
      <c r="L528" s="229"/>
    </row>
    <row r="529" spans="9:12" ht="16.5" customHeight="1">
      <c r="I529" s="230"/>
      <c r="L529" s="229"/>
    </row>
    <row r="530" spans="9:12" ht="16.5" customHeight="1">
      <c r="I530" s="230"/>
      <c r="L530" s="229"/>
    </row>
    <row r="531" spans="9:12" ht="16.5" customHeight="1">
      <c r="I531" s="230"/>
      <c r="L531" s="229"/>
    </row>
    <row r="532" spans="9:12" ht="16.5" customHeight="1">
      <c r="I532" s="230"/>
      <c r="L532" s="229"/>
    </row>
    <row r="533" spans="9:12" ht="16.5" customHeight="1">
      <c r="I533" s="230"/>
      <c r="L533" s="229"/>
    </row>
    <row r="534" spans="9:12" ht="16.5" customHeight="1">
      <c r="I534" s="230"/>
      <c r="L534" s="229"/>
    </row>
    <row r="535" spans="9:12" ht="16.5" customHeight="1">
      <c r="I535" s="230"/>
      <c r="L535" s="229"/>
    </row>
    <row r="536" spans="9:12" ht="16.5" customHeight="1">
      <c r="I536" s="230"/>
      <c r="L536" s="229"/>
    </row>
    <row r="537" spans="9:12" ht="16.5" customHeight="1">
      <c r="I537" s="230"/>
      <c r="L537" s="229"/>
    </row>
    <row r="538" spans="9:12" ht="16.5" customHeight="1">
      <c r="I538" s="230"/>
      <c r="L538" s="229"/>
    </row>
    <row r="539" spans="9:12" ht="16.5" customHeight="1">
      <c r="I539" s="230"/>
      <c r="L539" s="229"/>
    </row>
    <row r="540" spans="9:12" ht="16.5" customHeight="1">
      <c r="I540" s="230"/>
      <c r="L540" s="229"/>
    </row>
    <row r="541" spans="9:12" ht="16.5" customHeight="1">
      <c r="I541" s="230"/>
      <c r="L541" s="229"/>
    </row>
    <row r="542" spans="9:12" ht="16.5" customHeight="1">
      <c r="I542" s="230"/>
      <c r="L542" s="229"/>
    </row>
    <row r="543" spans="9:12" ht="16.5" customHeight="1">
      <c r="I543" s="230"/>
      <c r="L543" s="229"/>
    </row>
    <row r="544" spans="9:12" ht="16.5" customHeight="1">
      <c r="I544" s="230"/>
      <c r="L544" s="229"/>
    </row>
    <row r="545" spans="9:12" ht="16.5" customHeight="1">
      <c r="I545" s="230"/>
      <c r="L545" s="229"/>
    </row>
    <row r="546" spans="9:12" ht="16.5" customHeight="1">
      <c r="I546" s="230"/>
      <c r="L546" s="229"/>
    </row>
    <row r="547" spans="9:12" ht="16.5" customHeight="1">
      <c r="I547" s="230"/>
      <c r="L547" s="229"/>
    </row>
    <row r="548" spans="9:12" ht="16.5" customHeight="1">
      <c r="I548" s="230"/>
      <c r="L548" s="229"/>
    </row>
    <row r="549" spans="9:12" ht="16.5" customHeight="1">
      <c r="I549" s="230"/>
      <c r="L549" s="229"/>
    </row>
    <row r="550" spans="9:12" ht="16.5" customHeight="1">
      <c r="I550" s="230"/>
      <c r="L550" s="229"/>
    </row>
    <row r="551" spans="9:12" ht="16.5" customHeight="1">
      <c r="I551" s="230"/>
      <c r="L551" s="229"/>
    </row>
    <row r="552" spans="9:12" ht="16.5" customHeight="1">
      <c r="I552" s="230"/>
      <c r="L552" s="229"/>
    </row>
    <row r="553" spans="9:12" ht="16.5" customHeight="1">
      <c r="I553" s="230"/>
      <c r="L553" s="229"/>
    </row>
    <row r="554" spans="9:12" ht="16.5" customHeight="1">
      <c r="I554" s="230"/>
      <c r="L554" s="229"/>
    </row>
    <row r="555" spans="9:12" ht="16.5" customHeight="1">
      <c r="I555" s="230"/>
      <c r="L555" s="229"/>
    </row>
    <row r="556" spans="9:12" ht="16.5" customHeight="1">
      <c r="I556" s="230"/>
      <c r="L556" s="229"/>
    </row>
    <row r="557" spans="9:12" ht="16.5" customHeight="1">
      <c r="I557" s="230"/>
      <c r="L557" s="229"/>
    </row>
    <row r="558" spans="9:12" ht="16.5" customHeight="1">
      <c r="I558" s="230"/>
      <c r="L558" s="229"/>
    </row>
    <row r="559" spans="9:12" ht="16.5" customHeight="1">
      <c r="I559" s="230"/>
      <c r="L559" s="229"/>
    </row>
    <row r="560" spans="9:12" ht="16.5" customHeight="1">
      <c r="I560" s="230"/>
      <c r="L560" s="229"/>
    </row>
    <row r="561" spans="9:12" ht="16.5" customHeight="1">
      <c r="I561" s="230"/>
      <c r="L561" s="229"/>
    </row>
    <row r="562" spans="9:12" ht="16.5" customHeight="1">
      <c r="I562" s="230"/>
      <c r="L562" s="229"/>
    </row>
    <row r="563" spans="9:12" ht="16.5" customHeight="1">
      <c r="I563" s="230"/>
      <c r="L563" s="229"/>
    </row>
    <row r="564" spans="9:12" ht="16.5" customHeight="1">
      <c r="I564" s="230"/>
      <c r="L564" s="229"/>
    </row>
    <row r="565" spans="9:12" ht="16.5" customHeight="1">
      <c r="I565" s="230"/>
      <c r="L565" s="229"/>
    </row>
    <row r="566" spans="9:12" ht="16.5" customHeight="1">
      <c r="I566" s="230"/>
      <c r="L566" s="229"/>
    </row>
    <row r="567" spans="9:12" ht="16.5" customHeight="1">
      <c r="I567" s="230"/>
      <c r="L567" s="229"/>
    </row>
    <row r="568" spans="9:12" ht="16.5" customHeight="1">
      <c r="I568" s="230"/>
      <c r="L568" s="229"/>
    </row>
    <row r="569" spans="9:12" ht="16.5" customHeight="1">
      <c r="I569" s="230"/>
      <c r="L569" s="229"/>
    </row>
    <row r="570" spans="9:12" ht="16.5" customHeight="1">
      <c r="I570" s="230"/>
      <c r="L570" s="229"/>
    </row>
    <row r="571" spans="9:12" ht="16.5" customHeight="1">
      <c r="I571" s="230"/>
      <c r="L571" s="229"/>
    </row>
    <row r="572" spans="9:12" ht="16.5" customHeight="1">
      <c r="I572" s="230"/>
      <c r="L572" s="229"/>
    </row>
    <row r="573" spans="9:12" ht="16.5" customHeight="1">
      <c r="I573" s="230"/>
      <c r="L573" s="229"/>
    </row>
    <row r="574" spans="9:12" ht="16.5" customHeight="1">
      <c r="I574" s="230"/>
      <c r="L574" s="229"/>
    </row>
    <row r="575" spans="9:12" ht="16.5" customHeight="1">
      <c r="I575" s="230"/>
      <c r="L575" s="229"/>
    </row>
    <row r="576" spans="9:12" ht="16.5" customHeight="1">
      <c r="I576" s="230"/>
      <c r="L576" s="229"/>
    </row>
    <row r="577" spans="9:12" ht="16.5" customHeight="1">
      <c r="I577" s="230"/>
      <c r="L577" s="229"/>
    </row>
    <row r="578" spans="9:12" ht="16.5" customHeight="1">
      <c r="I578" s="230"/>
      <c r="L578" s="229"/>
    </row>
    <row r="579" spans="9:12" ht="16.5" customHeight="1">
      <c r="I579" s="230"/>
      <c r="L579" s="229"/>
    </row>
    <row r="580" spans="9:12" ht="16.5" customHeight="1">
      <c r="I580" s="230"/>
      <c r="L580" s="229"/>
    </row>
    <row r="581" spans="9:12" ht="16.5" customHeight="1">
      <c r="I581" s="230"/>
      <c r="L581" s="229"/>
    </row>
    <row r="582" spans="9:12" ht="16.5" customHeight="1">
      <c r="I582" s="230"/>
      <c r="L582" s="229"/>
    </row>
    <row r="583" spans="9:12" ht="16.5" customHeight="1">
      <c r="I583" s="230"/>
      <c r="L583" s="229"/>
    </row>
    <row r="584" spans="9:12" ht="16.5" customHeight="1">
      <c r="I584" s="230"/>
      <c r="L584" s="229"/>
    </row>
    <row r="585" spans="9:12" ht="16.5" customHeight="1">
      <c r="I585" s="230"/>
      <c r="L585" s="229"/>
    </row>
    <row r="586" spans="9:12" ht="16.5" customHeight="1">
      <c r="I586" s="230"/>
      <c r="L586" s="229"/>
    </row>
    <row r="587" spans="9:12" ht="16.5" customHeight="1">
      <c r="I587" s="230"/>
      <c r="L587" s="229"/>
    </row>
    <row r="588" spans="9:12" ht="16.5" customHeight="1">
      <c r="I588" s="230"/>
      <c r="L588" s="229"/>
    </row>
    <row r="589" spans="9:12" ht="16.5" customHeight="1">
      <c r="I589" s="230"/>
      <c r="L589" s="229"/>
    </row>
    <row r="590" spans="9:12" ht="16.5" customHeight="1">
      <c r="I590" s="230"/>
      <c r="L590" s="229"/>
    </row>
    <row r="591" spans="9:12" ht="16.5" customHeight="1">
      <c r="I591" s="230"/>
      <c r="L591" s="229"/>
    </row>
    <row r="592" spans="9:12" ht="16.5" customHeight="1">
      <c r="I592" s="230"/>
      <c r="L592" s="229"/>
    </row>
    <row r="593" spans="9:12" ht="16.5" customHeight="1">
      <c r="I593" s="230"/>
      <c r="L593" s="229"/>
    </row>
    <row r="594" spans="9:12" ht="16.5" customHeight="1">
      <c r="I594" s="230"/>
      <c r="L594" s="229"/>
    </row>
    <row r="595" spans="9:12" ht="16.5" customHeight="1">
      <c r="I595" s="230"/>
      <c r="L595" s="229"/>
    </row>
    <row r="596" spans="9:12" ht="16.5" customHeight="1">
      <c r="I596" s="230"/>
      <c r="L596" s="229"/>
    </row>
    <row r="597" spans="9:12" ht="16.5" customHeight="1">
      <c r="I597" s="230"/>
      <c r="L597" s="229"/>
    </row>
    <row r="598" spans="9:12" ht="16.5" customHeight="1">
      <c r="I598" s="230"/>
      <c r="L598" s="229"/>
    </row>
    <row r="599" spans="9:12" ht="16.5" customHeight="1">
      <c r="I599" s="230"/>
      <c r="L599" s="229"/>
    </row>
    <row r="600" spans="9:12" ht="16.5" customHeight="1">
      <c r="I600" s="230"/>
      <c r="L600" s="229"/>
    </row>
    <row r="601" spans="9:12" ht="16.5" customHeight="1">
      <c r="I601" s="230"/>
      <c r="L601" s="229"/>
    </row>
    <row r="602" spans="9:12" ht="16.5" customHeight="1">
      <c r="I602" s="230"/>
      <c r="L602" s="229"/>
    </row>
    <row r="603" spans="9:12" ht="16.5" customHeight="1">
      <c r="I603" s="230"/>
      <c r="L603" s="229"/>
    </row>
    <row r="604" spans="9:12" ht="16.5" customHeight="1">
      <c r="I604" s="230"/>
      <c r="L604" s="229"/>
    </row>
    <row r="605" spans="9:12" ht="16.5" customHeight="1">
      <c r="I605" s="230"/>
      <c r="L605" s="229"/>
    </row>
    <row r="606" spans="9:12" ht="16.5" customHeight="1">
      <c r="I606" s="230"/>
      <c r="L606" s="229"/>
    </row>
    <row r="607" spans="9:12" ht="16.5" customHeight="1">
      <c r="I607" s="230"/>
      <c r="L607" s="229"/>
    </row>
    <row r="608" spans="9:12" ht="16.5" customHeight="1">
      <c r="I608" s="230"/>
      <c r="L608" s="229"/>
    </row>
    <row r="609" spans="9:12" ht="16.5" customHeight="1">
      <c r="I609" s="230"/>
      <c r="L609" s="229"/>
    </row>
    <row r="610" spans="9:12" ht="16.5" customHeight="1">
      <c r="I610" s="230"/>
      <c r="L610" s="229"/>
    </row>
    <row r="611" spans="9:12" ht="16.5" customHeight="1">
      <c r="I611" s="230"/>
      <c r="L611" s="229"/>
    </row>
    <row r="612" spans="9:12" ht="16.5" customHeight="1">
      <c r="I612" s="230"/>
      <c r="L612" s="229"/>
    </row>
    <row r="613" spans="9:12" ht="16.5" customHeight="1">
      <c r="I613" s="230"/>
      <c r="L613" s="229"/>
    </row>
    <row r="614" spans="9:12" ht="16.5" customHeight="1">
      <c r="I614" s="230"/>
      <c r="L614" s="229"/>
    </row>
    <row r="615" spans="9:12" ht="16.5" customHeight="1">
      <c r="I615" s="230"/>
      <c r="L615" s="229"/>
    </row>
    <row r="616" spans="9:12" ht="16.5" customHeight="1">
      <c r="I616" s="230"/>
      <c r="L616" s="229"/>
    </row>
    <row r="617" spans="9:12" ht="16.5" customHeight="1">
      <c r="I617" s="230"/>
      <c r="L617" s="229"/>
    </row>
    <row r="618" spans="9:12" ht="16.5" customHeight="1">
      <c r="I618" s="230"/>
      <c r="L618" s="229"/>
    </row>
    <row r="619" spans="9:12" ht="16.5" customHeight="1">
      <c r="I619" s="230"/>
      <c r="L619" s="229"/>
    </row>
    <row r="620" spans="9:12" ht="16.5" customHeight="1">
      <c r="I620" s="230"/>
      <c r="L620" s="229"/>
    </row>
    <row r="621" spans="9:12" ht="16.5" customHeight="1">
      <c r="I621" s="230"/>
      <c r="L621" s="229"/>
    </row>
    <row r="622" spans="9:12" ht="16.5" customHeight="1">
      <c r="I622" s="230"/>
      <c r="L622" s="229"/>
    </row>
    <row r="623" spans="9:12" ht="16.5" customHeight="1">
      <c r="I623" s="230"/>
      <c r="L623" s="229"/>
    </row>
    <row r="624" spans="9:12" ht="16.5" customHeight="1">
      <c r="I624" s="230"/>
      <c r="L624" s="229"/>
    </row>
    <row r="625" spans="9:12" ht="16.5" customHeight="1">
      <c r="I625" s="230"/>
      <c r="L625" s="229"/>
    </row>
    <row r="626" spans="9:12" ht="16.5" customHeight="1">
      <c r="I626" s="230"/>
      <c r="L626" s="229"/>
    </row>
    <row r="627" spans="9:12" ht="16.5" customHeight="1">
      <c r="I627" s="230"/>
      <c r="L627" s="229"/>
    </row>
    <row r="628" spans="9:12" ht="16.5" customHeight="1">
      <c r="I628" s="230"/>
      <c r="L628" s="229"/>
    </row>
    <row r="629" spans="9:12" ht="16.5" customHeight="1">
      <c r="I629" s="230"/>
      <c r="L629" s="229"/>
    </row>
    <row r="630" spans="9:12" ht="16.5" customHeight="1">
      <c r="I630" s="230"/>
      <c r="L630" s="229"/>
    </row>
    <row r="631" spans="9:12" ht="16.5" customHeight="1">
      <c r="I631" s="230"/>
      <c r="L631" s="229"/>
    </row>
    <row r="632" spans="9:12" ht="16.5" customHeight="1">
      <c r="I632" s="230"/>
      <c r="L632" s="229"/>
    </row>
    <row r="633" spans="9:12" ht="16.5" customHeight="1">
      <c r="I633" s="230"/>
      <c r="L633" s="229"/>
    </row>
    <row r="634" spans="9:12" ht="16.5" customHeight="1">
      <c r="I634" s="230"/>
      <c r="L634" s="229"/>
    </row>
    <row r="635" spans="9:12" ht="16.5" customHeight="1">
      <c r="I635" s="230"/>
      <c r="L635" s="229"/>
    </row>
    <row r="636" spans="9:12" ht="16.5" customHeight="1">
      <c r="I636" s="230"/>
      <c r="L636" s="229"/>
    </row>
    <row r="637" spans="9:12" ht="16.5" customHeight="1">
      <c r="I637" s="230"/>
      <c r="L637" s="229"/>
    </row>
    <row r="638" spans="9:12" ht="16.5" customHeight="1">
      <c r="I638" s="230"/>
      <c r="L638" s="229"/>
    </row>
    <row r="639" spans="9:12" ht="16.5" customHeight="1">
      <c r="I639" s="230"/>
      <c r="L639" s="229"/>
    </row>
    <row r="640" spans="9:12" ht="16.5" customHeight="1">
      <c r="I640" s="230"/>
      <c r="L640" s="229"/>
    </row>
    <row r="641" spans="9:12" ht="16.5" customHeight="1">
      <c r="I641" s="230"/>
      <c r="L641" s="229"/>
    </row>
    <row r="642" spans="9:12" ht="16.5" customHeight="1">
      <c r="I642" s="230"/>
      <c r="L642" s="229"/>
    </row>
    <row r="643" spans="9:12" ht="16.5" customHeight="1">
      <c r="I643" s="230"/>
      <c r="L643" s="229"/>
    </row>
    <row r="644" spans="9:12" ht="16.5" customHeight="1">
      <c r="I644" s="230"/>
      <c r="L644" s="229"/>
    </row>
    <row r="645" spans="9:12" ht="16.5" customHeight="1">
      <c r="I645" s="230"/>
      <c r="L645" s="229"/>
    </row>
    <row r="646" spans="9:12" ht="16.5" customHeight="1">
      <c r="I646" s="230"/>
      <c r="L646" s="229"/>
    </row>
    <row r="647" spans="9:12" ht="16.5" customHeight="1">
      <c r="I647" s="230"/>
      <c r="L647" s="229"/>
    </row>
    <row r="648" spans="9:12" ht="16.5" customHeight="1">
      <c r="I648" s="230"/>
      <c r="L648" s="229"/>
    </row>
    <row r="649" spans="9:12" ht="16.5" customHeight="1">
      <c r="I649" s="230"/>
      <c r="L649" s="229"/>
    </row>
    <row r="650" spans="9:12" ht="16.5" customHeight="1">
      <c r="I650" s="230"/>
      <c r="L650" s="229"/>
    </row>
    <row r="651" spans="9:12" ht="16.5" customHeight="1">
      <c r="I651" s="230"/>
      <c r="L651" s="229"/>
    </row>
    <row r="652" spans="9:12" ht="16.5" customHeight="1">
      <c r="I652" s="230"/>
      <c r="L652" s="229"/>
    </row>
    <row r="653" spans="9:12" ht="16.5" customHeight="1">
      <c r="I653" s="230"/>
      <c r="L653" s="229"/>
    </row>
    <row r="654" spans="9:12" ht="16.5" customHeight="1">
      <c r="I654" s="230"/>
      <c r="L654" s="229"/>
    </row>
    <row r="655" spans="9:12" ht="16.5" customHeight="1">
      <c r="I655" s="230"/>
      <c r="L655" s="229"/>
    </row>
    <row r="656" spans="9:12" ht="16.5" customHeight="1">
      <c r="I656" s="230"/>
      <c r="L656" s="229"/>
    </row>
    <row r="657" spans="9:12" ht="16.5" customHeight="1">
      <c r="I657" s="230"/>
      <c r="L657" s="229"/>
    </row>
    <row r="658" spans="9:12" ht="16.5" customHeight="1">
      <c r="I658" s="230"/>
      <c r="L658" s="229"/>
    </row>
    <row r="659" spans="9:12" ht="16.5" customHeight="1">
      <c r="I659" s="230"/>
      <c r="L659" s="229"/>
    </row>
    <row r="660" spans="9:12" ht="16.5" customHeight="1">
      <c r="I660" s="230"/>
      <c r="L660" s="229"/>
    </row>
    <row r="661" spans="9:12" ht="16.5" customHeight="1">
      <c r="I661" s="230"/>
      <c r="L661" s="229"/>
    </row>
    <row r="662" spans="9:12" ht="16.5" customHeight="1">
      <c r="I662" s="230"/>
      <c r="L662" s="229"/>
    </row>
    <row r="663" spans="9:12" ht="16.5" customHeight="1">
      <c r="I663" s="230"/>
      <c r="L663" s="229"/>
    </row>
    <row r="664" spans="9:12" ht="16.5" customHeight="1">
      <c r="I664" s="230"/>
      <c r="L664" s="229"/>
    </row>
    <row r="665" spans="9:12" ht="16.5" customHeight="1">
      <c r="I665" s="230"/>
      <c r="L665" s="229"/>
    </row>
    <row r="666" spans="9:12" ht="16.5" customHeight="1">
      <c r="I666" s="230"/>
      <c r="L666" s="229"/>
    </row>
    <row r="667" spans="9:12" ht="16.5" customHeight="1">
      <c r="I667" s="230"/>
      <c r="L667" s="229"/>
    </row>
    <row r="668" spans="9:12" ht="16.5" customHeight="1">
      <c r="I668" s="230"/>
      <c r="L668" s="229"/>
    </row>
    <row r="669" spans="9:12" ht="16.5" customHeight="1">
      <c r="I669" s="230"/>
      <c r="L669" s="229"/>
    </row>
    <row r="670" spans="9:12" ht="16.5" customHeight="1">
      <c r="I670" s="230"/>
      <c r="L670" s="229"/>
    </row>
    <row r="671" spans="9:12" ht="16.5" customHeight="1">
      <c r="I671" s="230"/>
      <c r="L671" s="229"/>
    </row>
    <row r="672" spans="9:12" ht="16.5" customHeight="1">
      <c r="I672" s="230"/>
      <c r="L672" s="229"/>
    </row>
    <row r="673" spans="9:12" ht="16.5" customHeight="1">
      <c r="I673" s="230"/>
      <c r="L673" s="229"/>
    </row>
    <row r="674" spans="9:12" ht="16.5" customHeight="1">
      <c r="I674" s="230"/>
      <c r="L674" s="229"/>
    </row>
    <row r="675" spans="9:12" ht="16.5" customHeight="1">
      <c r="I675" s="230"/>
      <c r="L675" s="229"/>
    </row>
    <row r="676" spans="9:12" ht="16.5" customHeight="1">
      <c r="I676" s="230"/>
      <c r="L676" s="229"/>
    </row>
    <row r="677" spans="9:12" ht="16.5" customHeight="1">
      <c r="I677" s="230"/>
      <c r="L677" s="229"/>
    </row>
    <row r="678" spans="9:12" ht="16.5" customHeight="1">
      <c r="I678" s="230"/>
      <c r="L678" s="229"/>
    </row>
    <row r="679" spans="9:12" ht="16.5" customHeight="1">
      <c r="I679" s="230"/>
      <c r="L679" s="229"/>
    </row>
    <row r="680" spans="9:12" ht="16.5" customHeight="1">
      <c r="I680" s="230"/>
      <c r="L680" s="229"/>
    </row>
    <row r="681" spans="9:12" ht="16.5" customHeight="1">
      <c r="I681" s="230"/>
      <c r="L681" s="229"/>
    </row>
    <row r="682" spans="9:12" ht="16.5" customHeight="1">
      <c r="I682" s="230"/>
      <c r="L682" s="229"/>
    </row>
    <row r="683" spans="9:12" ht="16.5" customHeight="1">
      <c r="I683" s="230"/>
      <c r="L683" s="229"/>
    </row>
    <row r="684" spans="9:12" ht="16.5" customHeight="1">
      <c r="I684" s="230"/>
      <c r="L684" s="229"/>
    </row>
    <row r="685" spans="9:12" ht="16.5" customHeight="1">
      <c r="I685" s="230"/>
      <c r="L685" s="229"/>
    </row>
    <row r="686" spans="9:12" ht="16.5" customHeight="1">
      <c r="I686" s="230"/>
      <c r="L686" s="229"/>
    </row>
    <row r="687" spans="9:12" ht="16.5" customHeight="1">
      <c r="I687" s="230"/>
      <c r="L687" s="229"/>
    </row>
    <row r="688" spans="9:12" ht="16.5" customHeight="1">
      <c r="I688" s="230"/>
      <c r="L688" s="229"/>
    </row>
    <row r="689" spans="9:12" ht="16.5" customHeight="1">
      <c r="I689" s="230"/>
      <c r="L689" s="229"/>
    </row>
    <row r="690" spans="9:12" ht="16.5" customHeight="1">
      <c r="I690" s="230"/>
      <c r="L690" s="229"/>
    </row>
    <row r="691" spans="9:12" ht="16.5" customHeight="1">
      <c r="I691" s="230"/>
      <c r="L691" s="229"/>
    </row>
    <row r="692" spans="9:12" ht="16.5" customHeight="1">
      <c r="I692" s="230"/>
      <c r="L692" s="229"/>
    </row>
    <row r="693" spans="9:12" ht="16.5" customHeight="1">
      <c r="I693" s="230"/>
      <c r="L693" s="229"/>
    </row>
    <row r="694" spans="9:12" ht="16.5" customHeight="1">
      <c r="I694" s="230"/>
      <c r="L694" s="229"/>
    </row>
    <row r="695" spans="9:12" ht="16.5" customHeight="1">
      <c r="I695" s="230"/>
      <c r="L695" s="229"/>
    </row>
    <row r="696" spans="9:12" ht="16.5" customHeight="1">
      <c r="I696" s="230"/>
      <c r="L696" s="229"/>
    </row>
    <row r="697" spans="9:12" ht="16.5" customHeight="1">
      <c r="I697" s="230"/>
      <c r="L697" s="229"/>
    </row>
    <row r="698" spans="9:12" ht="16.5" customHeight="1">
      <c r="I698" s="230"/>
      <c r="L698" s="229"/>
    </row>
    <row r="699" spans="9:12" ht="16.5" customHeight="1">
      <c r="I699" s="230"/>
      <c r="L699" s="229"/>
    </row>
    <row r="700" spans="9:12" ht="16.5" customHeight="1">
      <c r="I700" s="230"/>
      <c r="L700" s="229"/>
    </row>
    <row r="701" spans="9:12" ht="16.5" customHeight="1">
      <c r="I701" s="230"/>
      <c r="L701" s="229"/>
    </row>
    <row r="702" spans="9:12" ht="16.5" customHeight="1">
      <c r="I702" s="230"/>
      <c r="L702" s="229"/>
    </row>
    <row r="703" spans="9:12" ht="16.5" customHeight="1">
      <c r="I703" s="230"/>
      <c r="L703" s="229"/>
    </row>
    <row r="704" spans="9:12" ht="16.5" customHeight="1">
      <c r="I704" s="230"/>
      <c r="L704" s="229"/>
    </row>
    <row r="705" spans="9:12" ht="16.5" customHeight="1">
      <c r="I705" s="230"/>
      <c r="L705" s="229"/>
    </row>
    <row r="706" spans="9:12" ht="16.5" customHeight="1">
      <c r="I706" s="230"/>
      <c r="L706" s="229"/>
    </row>
    <row r="707" spans="9:12" ht="16.5" customHeight="1">
      <c r="I707" s="230"/>
      <c r="L707" s="229"/>
    </row>
    <row r="708" spans="9:12" ht="16.5" customHeight="1">
      <c r="I708" s="230"/>
      <c r="L708" s="229"/>
    </row>
    <row r="709" spans="9:12" ht="16.5" customHeight="1">
      <c r="I709" s="230"/>
      <c r="L709" s="229"/>
    </row>
    <row r="710" spans="9:12" ht="16.5" customHeight="1">
      <c r="I710" s="230"/>
      <c r="L710" s="229"/>
    </row>
    <row r="711" spans="9:12" ht="16.5" customHeight="1">
      <c r="I711" s="230"/>
      <c r="L711" s="229"/>
    </row>
    <row r="712" spans="9:12" ht="16.5" customHeight="1">
      <c r="I712" s="230"/>
      <c r="L712" s="229"/>
    </row>
    <row r="713" spans="9:12" ht="16.5" customHeight="1">
      <c r="I713" s="230"/>
      <c r="L713" s="229"/>
    </row>
    <row r="714" spans="9:12" ht="16.5" customHeight="1">
      <c r="I714" s="230"/>
      <c r="L714" s="229"/>
    </row>
    <row r="715" spans="9:12" ht="16.5" customHeight="1">
      <c r="I715" s="230"/>
      <c r="L715" s="229"/>
    </row>
    <row r="716" spans="9:12" ht="16.5" customHeight="1">
      <c r="I716" s="230"/>
      <c r="L716" s="229"/>
    </row>
    <row r="717" spans="9:12" ht="16.5" customHeight="1">
      <c r="I717" s="230"/>
      <c r="L717" s="229"/>
    </row>
    <row r="718" spans="9:12" ht="16.5" customHeight="1">
      <c r="I718" s="230"/>
      <c r="L718" s="229"/>
    </row>
    <row r="719" spans="9:12" ht="16.5" customHeight="1">
      <c r="I719" s="230"/>
      <c r="L719" s="229"/>
    </row>
    <row r="720" spans="9:12" ht="16.5" customHeight="1">
      <c r="I720" s="230"/>
      <c r="L720" s="229"/>
    </row>
    <row r="721" spans="9:12" ht="16.5" customHeight="1">
      <c r="I721" s="230"/>
      <c r="L721" s="229"/>
    </row>
    <row r="722" spans="9:12" ht="16.5" customHeight="1">
      <c r="I722" s="230"/>
      <c r="L722" s="229"/>
    </row>
    <row r="723" spans="9:12" ht="16.5" customHeight="1">
      <c r="I723" s="230"/>
      <c r="L723" s="229"/>
    </row>
    <row r="724" spans="9:12" ht="16.5" customHeight="1">
      <c r="I724" s="230"/>
      <c r="L724" s="229"/>
    </row>
    <row r="725" spans="9:12" ht="16.5" customHeight="1">
      <c r="I725" s="230"/>
      <c r="L725" s="229"/>
    </row>
    <row r="726" spans="9:12" ht="16.5" customHeight="1">
      <c r="I726" s="230"/>
      <c r="L726" s="229"/>
    </row>
    <row r="727" spans="9:12" ht="16.5" customHeight="1">
      <c r="I727" s="230"/>
      <c r="L727" s="229"/>
    </row>
    <row r="728" spans="9:12" ht="16.5" customHeight="1">
      <c r="I728" s="230"/>
      <c r="L728" s="229"/>
    </row>
    <row r="729" spans="9:12" ht="16.5" customHeight="1">
      <c r="I729" s="230"/>
      <c r="L729" s="229"/>
    </row>
    <row r="730" spans="9:12" ht="16.5" customHeight="1">
      <c r="I730" s="230"/>
      <c r="L730" s="229"/>
    </row>
    <row r="731" spans="9:12" ht="16.5" customHeight="1">
      <c r="I731" s="230"/>
      <c r="L731" s="229"/>
    </row>
    <row r="732" spans="9:12" ht="16.5" customHeight="1">
      <c r="I732" s="230"/>
      <c r="L732" s="229"/>
    </row>
    <row r="733" spans="9:12" ht="16.5" customHeight="1">
      <c r="I733" s="230"/>
      <c r="L733" s="229"/>
    </row>
    <row r="734" spans="9:12" ht="16.5" customHeight="1">
      <c r="I734" s="230"/>
      <c r="L734" s="229"/>
    </row>
    <row r="735" spans="9:12" ht="16.5" customHeight="1">
      <c r="I735" s="230"/>
      <c r="L735" s="229"/>
    </row>
    <row r="736" spans="9:12" ht="16.5" customHeight="1">
      <c r="I736" s="230"/>
      <c r="L736" s="229"/>
    </row>
    <row r="737" spans="9:12" ht="16.5" customHeight="1">
      <c r="I737" s="230"/>
      <c r="L737" s="229"/>
    </row>
    <row r="738" spans="9:12" ht="16.5" customHeight="1">
      <c r="I738" s="230"/>
      <c r="L738" s="229"/>
    </row>
    <row r="739" spans="9:12" ht="16.5" customHeight="1">
      <c r="I739" s="230"/>
      <c r="L739" s="229"/>
    </row>
    <row r="740" spans="9:12" ht="16.5" customHeight="1">
      <c r="I740" s="230"/>
      <c r="L740" s="229"/>
    </row>
    <row r="741" spans="9:12" ht="16.5" customHeight="1">
      <c r="I741" s="230"/>
      <c r="L741" s="229"/>
    </row>
    <row r="742" spans="9:12" ht="16.5" customHeight="1">
      <c r="I742" s="230"/>
      <c r="L742" s="229"/>
    </row>
    <row r="743" spans="9:12" ht="16.5" customHeight="1">
      <c r="I743" s="230"/>
      <c r="L743" s="229"/>
    </row>
    <row r="744" spans="9:12" ht="16.5" customHeight="1">
      <c r="I744" s="230"/>
      <c r="L744" s="229"/>
    </row>
    <row r="745" spans="9:12" ht="16.5" customHeight="1">
      <c r="I745" s="230"/>
      <c r="L745" s="229"/>
    </row>
    <row r="746" spans="9:12" ht="16.5" customHeight="1">
      <c r="I746" s="230"/>
      <c r="L746" s="229"/>
    </row>
    <row r="747" spans="9:12" ht="16.5" customHeight="1">
      <c r="I747" s="230"/>
      <c r="L747" s="229"/>
    </row>
    <row r="748" spans="9:12" ht="16.5" customHeight="1">
      <c r="I748" s="230"/>
      <c r="L748" s="229"/>
    </row>
    <row r="749" spans="9:12" ht="16.5" customHeight="1">
      <c r="I749" s="230"/>
      <c r="L749" s="229"/>
    </row>
    <row r="750" spans="9:12" ht="16.5" customHeight="1">
      <c r="I750" s="230"/>
      <c r="L750" s="229"/>
    </row>
    <row r="751" spans="9:12" ht="16.5" customHeight="1">
      <c r="I751" s="230"/>
      <c r="L751" s="229"/>
    </row>
    <row r="752" spans="9:12" ht="16.5" customHeight="1">
      <c r="I752" s="230"/>
      <c r="L752" s="229"/>
    </row>
    <row r="753" spans="9:12" ht="16.5" customHeight="1">
      <c r="I753" s="230"/>
      <c r="L753" s="229"/>
    </row>
    <row r="754" spans="9:12" ht="16.5" customHeight="1">
      <c r="I754" s="230"/>
      <c r="L754" s="229"/>
    </row>
    <row r="755" spans="9:12" ht="16.5" customHeight="1">
      <c r="I755" s="230"/>
      <c r="L755" s="229"/>
    </row>
    <row r="756" spans="9:12" ht="16.5" customHeight="1">
      <c r="I756" s="230"/>
      <c r="L756" s="229"/>
    </row>
    <row r="757" spans="9:12" ht="16.5" customHeight="1">
      <c r="I757" s="230"/>
      <c r="L757" s="229"/>
    </row>
    <row r="758" spans="9:12" ht="16.5" customHeight="1">
      <c r="I758" s="230"/>
      <c r="L758" s="229"/>
    </row>
    <row r="759" spans="9:12" ht="16.5" customHeight="1">
      <c r="I759" s="230"/>
      <c r="L759" s="229"/>
    </row>
    <row r="760" spans="9:12" ht="16.5" customHeight="1">
      <c r="I760" s="230"/>
      <c r="L760" s="229"/>
    </row>
    <row r="761" spans="9:12" ht="16.5" customHeight="1">
      <c r="I761" s="230"/>
      <c r="L761" s="229"/>
    </row>
    <row r="762" spans="9:12" ht="16.5" customHeight="1">
      <c r="I762" s="230"/>
      <c r="L762" s="229"/>
    </row>
    <row r="763" spans="9:12" ht="16.5" customHeight="1">
      <c r="I763" s="230"/>
      <c r="L763" s="229"/>
    </row>
    <row r="764" spans="9:12" ht="16.5" customHeight="1">
      <c r="I764" s="230"/>
      <c r="L764" s="229"/>
    </row>
    <row r="765" spans="9:12" ht="16.5" customHeight="1">
      <c r="I765" s="230"/>
      <c r="L765" s="229"/>
    </row>
    <row r="766" spans="9:12" ht="16.5" customHeight="1">
      <c r="I766" s="230"/>
      <c r="L766" s="229"/>
    </row>
    <row r="767" spans="9:12" ht="16.5" customHeight="1">
      <c r="I767" s="230"/>
      <c r="L767" s="229"/>
    </row>
    <row r="768" spans="9:12" ht="16.5" customHeight="1">
      <c r="I768" s="230"/>
      <c r="L768" s="229"/>
    </row>
    <row r="769" spans="9:12" ht="16.5" customHeight="1">
      <c r="I769" s="230"/>
      <c r="L769" s="229"/>
    </row>
    <row r="770" spans="9:12" ht="16.5" customHeight="1">
      <c r="I770" s="230"/>
      <c r="L770" s="229"/>
    </row>
    <row r="771" spans="9:12" ht="16.5" customHeight="1">
      <c r="I771" s="230"/>
      <c r="L771" s="229"/>
    </row>
    <row r="772" spans="9:12" ht="16.5" customHeight="1">
      <c r="I772" s="230"/>
      <c r="L772" s="229"/>
    </row>
    <row r="773" spans="9:12" ht="16.5" customHeight="1">
      <c r="I773" s="230"/>
      <c r="L773" s="229"/>
    </row>
    <row r="774" spans="9:12" ht="16.5" customHeight="1">
      <c r="I774" s="230"/>
      <c r="L774" s="229"/>
    </row>
    <row r="775" spans="9:12" ht="16.5" customHeight="1">
      <c r="I775" s="230"/>
      <c r="L775" s="229"/>
    </row>
    <row r="776" spans="9:12" ht="16.5" customHeight="1">
      <c r="I776" s="230"/>
      <c r="L776" s="229"/>
    </row>
    <row r="777" spans="9:12" ht="16.5" customHeight="1">
      <c r="I777" s="230"/>
      <c r="L777" s="229"/>
    </row>
    <row r="778" spans="9:12" ht="16.5" customHeight="1">
      <c r="I778" s="230"/>
      <c r="L778" s="229"/>
    </row>
    <row r="779" spans="9:12" ht="16.5" customHeight="1">
      <c r="I779" s="230"/>
      <c r="L779" s="229"/>
    </row>
    <row r="780" spans="9:12" ht="16.5" customHeight="1">
      <c r="I780" s="230"/>
      <c r="L780" s="229"/>
    </row>
    <row r="781" spans="9:12" ht="16.5" customHeight="1">
      <c r="I781" s="230"/>
      <c r="L781" s="229"/>
    </row>
    <row r="782" spans="9:12" ht="16.5" customHeight="1">
      <c r="I782" s="230"/>
      <c r="L782" s="229"/>
    </row>
    <row r="783" spans="9:12" ht="16.5" customHeight="1">
      <c r="I783" s="230"/>
      <c r="L783" s="229"/>
    </row>
    <row r="784" spans="9:12" ht="16.5" customHeight="1">
      <c r="I784" s="230"/>
      <c r="L784" s="229"/>
    </row>
    <row r="785" spans="9:12" ht="16.5" customHeight="1">
      <c r="I785" s="230"/>
      <c r="L785" s="229"/>
    </row>
    <row r="786" spans="9:12" ht="16.5" customHeight="1">
      <c r="I786" s="230"/>
      <c r="L786" s="229"/>
    </row>
    <row r="787" spans="9:12" ht="16.5" customHeight="1">
      <c r="I787" s="230"/>
      <c r="L787" s="229"/>
    </row>
    <row r="788" spans="9:12" ht="16.5" customHeight="1">
      <c r="I788" s="230"/>
      <c r="L788" s="229"/>
    </row>
    <row r="789" spans="9:12" ht="16.5" customHeight="1">
      <c r="I789" s="230"/>
      <c r="L789" s="229"/>
    </row>
    <row r="790" spans="9:12" ht="16.5" customHeight="1">
      <c r="I790" s="230"/>
      <c r="L790" s="229"/>
    </row>
    <row r="791" spans="9:12" ht="16.5" customHeight="1">
      <c r="I791" s="230"/>
      <c r="L791" s="229"/>
    </row>
    <row r="792" spans="9:12" ht="16.5" customHeight="1">
      <c r="I792" s="230"/>
      <c r="L792" s="229"/>
    </row>
    <row r="793" spans="9:12" ht="16.5" customHeight="1">
      <c r="I793" s="230"/>
      <c r="L793" s="229"/>
    </row>
    <row r="794" spans="9:12" ht="16.5" customHeight="1">
      <c r="I794" s="230"/>
      <c r="L794" s="229"/>
    </row>
    <row r="795" spans="9:12" ht="16.5" customHeight="1">
      <c r="I795" s="230"/>
      <c r="L795" s="229"/>
    </row>
    <row r="796" spans="9:12" ht="16.5" customHeight="1">
      <c r="I796" s="230"/>
      <c r="L796" s="229"/>
    </row>
    <row r="797" spans="9:12" ht="16.5" customHeight="1">
      <c r="I797" s="230"/>
      <c r="L797" s="229"/>
    </row>
    <row r="798" spans="9:12" ht="16.5" customHeight="1">
      <c r="I798" s="230"/>
      <c r="L798" s="229"/>
    </row>
    <row r="799" spans="9:12" ht="16.5" customHeight="1">
      <c r="I799" s="230"/>
      <c r="L799" s="229"/>
    </row>
    <row r="800" spans="9:12" ht="16.5" customHeight="1">
      <c r="I800" s="230"/>
      <c r="L800" s="229"/>
    </row>
    <row r="801" spans="9:12" ht="16.5" customHeight="1">
      <c r="I801" s="230"/>
      <c r="L801" s="229"/>
    </row>
    <row r="802" spans="9:12" ht="16.5" customHeight="1">
      <c r="I802" s="230"/>
      <c r="L802" s="229"/>
    </row>
    <row r="803" spans="9:12" ht="16.5" customHeight="1">
      <c r="I803" s="230"/>
      <c r="L803" s="229"/>
    </row>
    <row r="804" spans="9:12" ht="16.5" customHeight="1">
      <c r="I804" s="230"/>
      <c r="L804" s="229"/>
    </row>
    <row r="805" spans="9:12" ht="16.5" customHeight="1">
      <c r="I805" s="230"/>
      <c r="L805" s="229"/>
    </row>
    <row r="806" spans="9:12" ht="16.5" customHeight="1">
      <c r="I806" s="230"/>
      <c r="L806" s="229"/>
    </row>
    <row r="807" spans="9:12" ht="16.5" customHeight="1">
      <c r="I807" s="230"/>
      <c r="L807" s="229"/>
    </row>
    <row r="808" spans="9:12" ht="16.5" customHeight="1">
      <c r="I808" s="230"/>
      <c r="L808" s="229"/>
    </row>
    <row r="809" spans="9:12" ht="16.5" customHeight="1">
      <c r="I809" s="230"/>
      <c r="L809" s="229"/>
    </row>
    <row r="810" spans="9:12" ht="16.5" customHeight="1">
      <c r="I810" s="230"/>
      <c r="L810" s="229"/>
    </row>
    <row r="811" spans="9:12" ht="16.5" customHeight="1">
      <c r="I811" s="230"/>
      <c r="L811" s="229"/>
    </row>
    <row r="812" spans="9:12" ht="16.5" customHeight="1">
      <c r="I812" s="230"/>
      <c r="L812" s="229"/>
    </row>
    <row r="813" spans="9:12" ht="16.5" customHeight="1">
      <c r="I813" s="230"/>
      <c r="L813" s="229"/>
    </row>
    <row r="814" spans="9:12" ht="16.5" customHeight="1">
      <c r="I814" s="230"/>
      <c r="L814" s="229"/>
    </row>
    <row r="815" spans="9:12" ht="16.5" customHeight="1">
      <c r="I815" s="230"/>
      <c r="L815" s="229"/>
    </row>
    <row r="816" spans="9:12" ht="16.5" customHeight="1">
      <c r="I816" s="230"/>
      <c r="L816" s="229"/>
    </row>
    <row r="817" spans="9:12" ht="16.5" customHeight="1">
      <c r="I817" s="230"/>
      <c r="L817" s="229"/>
    </row>
    <row r="818" spans="9:12" ht="16.5" customHeight="1">
      <c r="I818" s="230"/>
      <c r="L818" s="229"/>
    </row>
    <row r="819" spans="9:12" ht="16.5" customHeight="1">
      <c r="I819" s="230"/>
      <c r="L819" s="229"/>
    </row>
    <row r="820" spans="9:12" ht="16.5" customHeight="1">
      <c r="I820" s="230"/>
      <c r="L820" s="229"/>
    </row>
    <row r="821" spans="9:12" ht="16.5" customHeight="1">
      <c r="I821" s="230"/>
      <c r="L821" s="229"/>
    </row>
    <row r="822" spans="9:12" ht="16.5" customHeight="1">
      <c r="I822" s="230"/>
      <c r="L822" s="229"/>
    </row>
    <row r="823" spans="9:12" ht="16.5" customHeight="1">
      <c r="I823" s="230"/>
      <c r="L823" s="229"/>
    </row>
    <row r="824" spans="9:12" ht="16.5" customHeight="1">
      <c r="I824" s="230"/>
      <c r="L824" s="229"/>
    </row>
    <row r="825" spans="9:12" ht="16.5" customHeight="1">
      <c r="I825" s="230"/>
      <c r="L825" s="229"/>
    </row>
    <row r="826" spans="9:12" ht="16.5" customHeight="1">
      <c r="I826" s="230"/>
      <c r="L826" s="229"/>
    </row>
    <row r="827" spans="9:12" ht="16.5" customHeight="1">
      <c r="I827" s="230"/>
      <c r="L827" s="229"/>
    </row>
    <row r="828" spans="9:12" ht="16.5" customHeight="1">
      <c r="I828" s="230"/>
      <c r="L828" s="229"/>
    </row>
    <row r="829" spans="9:12" ht="16.5" customHeight="1">
      <c r="I829" s="230"/>
      <c r="L829" s="229"/>
    </row>
    <row r="830" spans="9:12" ht="16.5" customHeight="1">
      <c r="I830" s="230"/>
      <c r="L830" s="229"/>
    </row>
    <row r="831" spans="9:12" ht="16.5" customHeight="1">
      <c r="I831" s="230"/>
      <c r="L831" s="229"/>
    </row>
    <row r="832" spans="9:12" ht="16.5" customHeight="1">
      <c r="I832" s="230"/>
      <c r="L832" s="229"/>
    </row>
    <row r="833" spans="9:12" ht="16.5" customHeight="1">
      <c r="I833" s="230"/>
      <c r="L833" s="229"/>
    </row>
    <row r="834" spans="9:12" ht="16.5" customHeight="1">
      <c r="I834" s="230"/>
      <c r="L834" s="229"/>
    </row>
    <row r="835" spans="9:12" ht="16.5" customHeight="1">
      <c r="I835" s="230"/>
      <c r="L835" s="229"/>
    </row>
    <row r="836" spans="9:12" ht="16.5" customHeight="1">
      <c r="I836" s="230"/>
      <c r="L836" s="229"/>
    </row>
    <row r="837" spans="9:12" ht="16.5" customHeight="1">
      <c r="I837" s="230"/>
      <c r="L837" s="229"/>
    </row>
    <row r="838" spans="9:12" ht="16.5" customHeight="1">
      <c r="I838" s="230"/>
      <c r="L838" s="229"/>
    </row>
    <row r="839" spans="9:12" ht="16.5" customHeight="1">
      <c r="I839" s="230"/>
      <c r="L839" s="229"/>
    </row>
    <row r="840" spans="9:12" ht="16.5" customHeight="1">
      <c r="I840" s="230"/>
      <c r="L840" s="229"/>
    </row>
    <row r="841" spans="9:12" ht="16.5" customHeight="1">
      <c r="I841" s="230"/>
      <c r="L841" s="229"/>
    </row>
    <row r="842" spans="9:12" ht="16.5" customHeight="1">
      <c r="I842" s="230"/>
      <c r="L842" s="229"/>
    </row>
    <row r="843" spans="9:12" ht="16.5" customHeight="1">
      <c r="I843" s="230"/>
      <c r="L843" s="229"/>
    </row>
    <row r="844" spans="9:12" ht="16.5" customHeight="1">
      <c r="I844" s="230"/>
      <c r="L844" s="229"/>
    </row>
    <row r="845" spans="9:12" ht="16.5" customHeight="1">
      <c r="I845" s="230"/>
      <c r="L845" s="229"/>
    </row>
    <row r="846" spans="9:12" ht="16.5" customHeight="1">
      <c r="I846" s="230"/>
      <c r="L846" s="229"/>
    </row>
    <row r="847" spans="9:12" ht="16.5" customHeight="1">
      <c r="I847" s="230"/>
      <c r="L847" s="229"/>
    </row>
    <row r="848" spans="9:12" ht="16.5" customHeight="1">
      <c r="I848" s="230"/>
      <c r="L848" s="229"/>
    </row>
    <row r="849" spans="9:12" ht="16.5" customHeight="1">
      <c r="I849" s="230"/>
      <c r="L849" s="229"/>
    </row>
    <row r="850" spans="9:12" ht="16.5" customHeight="1">
      <c r="I850" s="230"/>
      <c r="L850" s="229"/>
    </row>
    <row r="851" spans="9:12" ht="16.5" customHeight="1">
      <c r="I851" s="230"/>
      <c r="L851" s="229"/>
    </row>
    <row r="852" spans="9:12" ht="16.5" customHeight="1">
      <c r="I852" s="230"/>
      <c r="L852" s="229"/>
    </row>
    <row r="853" spans="9:12" ht="16.5" customHeight="1">
      <c r="I853" s="230"/>
      <c r="L853" s="229"/>
    </row>
    <row r="854" spans="9:12" ht="16.5" customHeight="1">
      <c r="I854" s="230"/>
      <c r="L854" s="229"/>
    </row>
    <row r="855" spans="9:12" ht="16.5" customHeight="1">
      <c r="I855" s="230"/>
      <c r="L855" s="229"/>
    </row>
    <row r="856" spans="9:12" ht="16.5" customHeight="1">
      <c r="I856" s="230"/>
      <c r="L856" s="229"/>
    </row>
    <row r="857" spans="9:12" ht="16.5" customHeight="1">
      <c r="I857" s="230"/>
      <c r="L857" s="229"/>
    </row>
    <row r="858" spans="9:12" ht="16.5" customHeight="1">
      <c r="I858" s="230"/>
      <c r="L858" s="229"/>
    </row>
    <row r="859" spans="9:12" ht="16.5" customHeight="1">
      <c r="I859" s="230"/>
      <c r="L859" s="229"/>
    </row>
    <row r="860" spans="9:12" ht="16.5" customHeight="1">
      <c r="I860" s="230"/>
      <c r="L860" s="229"/>
    </row>
    <row r="861" spans="9:12" ht="16.5" customHeight="1">
      <c r="I861" s="230"/>
      <c r="L861" s="229"/>
    </row>
    <row r="862" spans="9:12" ht="16.5" customHeight="1">
      <c r="I862" s="230"/>
      <c r="L862" s="229"/>
    </row>
    <row r="863" spans="9:12" ht="16.5" customHeight="1">
      <c r="I863" s="230"/>
      <c r="L863" s="229"/>
    </row>
    <row r="864" spans="9:12" ht="16.5" customHeight="1">
      <c r="I864" s="230"/>
      <c r="L864" s="229"/>
    </row>
    <row r="865" spans="9:12" ht="16.5" customHeight="1">
      <c r="I865" s="230"/>
      <c r="L865" s="229"/>
    </row>
    <row r="866" spans="9:12" ht="16.5" customHeight="1">
      <c r="I866" s="230"/>
      <c r="L866" s="229"/>
    </row>
    <row r="867" spans="9:12" ht="16.5" customHeight="1">
      <c r="I867" s="230"/>
      <c r="L867" s="229"/>
    </row>
    <row r="868" spans="9:12" ht="16.5" customHeight="1">
      <c r="I868" s="230"/>
      <c r="L868" s="229"/>
    </row>
    <row r="869" spans="9:12" ht="16.5" customHeight="1">
      <c r="I869" s="230"/>
      <c r="L869" s="229"/>
    </row>
    <row r="870" spans="9:12" ht="16.5" customHeight="1">
      <c r="I870" s="230"/>
      <c r="L870" s="229"/>
    </row>
    <row r="871" spans="9:12" ht="16.5" customHeight="1">
      <c r="I871" s="230"/>
      <c r="L871" s="229"/>
    </row>
    <row r="872" spans="9:12" ht="16.5" customHeight="1">
      <c r="I872" s="230"/>
      <c r="L872" s="229"/>
    </row>
    <row r="873" spans="9:12" ht="16.5" customHeight="1">
      <c r="I873" s="230"/>
      <c r="L873" s="229"/>
    </row>
    <row r="874" spans="9:12" ht="16.5" customHeight="1">
      <c r="I874" s="230"/>
      <c r="L874" s="229"/>
    </row>
    <row r="875" spans="9:12" ht="16.5" customHeight="1">
      <c r="I875" s="230"/>
      <c r="L875" s="229"/>
    </row>
    <row r="876" spans="9:12" ht="16.5" customHeight="1">
      <c r="I876" s="230"/>
      <c r="L876" s="229"/>
    </row>
    <row r="877" spans="9:12" ht="16.5" customHeight="1">
      <c r="I877" s="230"/>
      <c r="L877" s="229"/>
    </row>
    <row r="878" spans="9:12" ht="16.5" customHeight="1">
      <c r="I878" s="230"/>
      <c r="L878" s="229"/>
    </row>
    <row r="879" spans="9:12" ht="16.5" customHeight="1">
      <c r="I879" s="230"/>
      <c r="L879" s="229"/>
    </row>
    <row r="880" spans="9:12" ht="16.5" customHeight="1">
      <c r="I880" s="230"/>
      <c r="L880" s="229"/>
    </row>
    <row r="881" spans="9:12" ht="16.5" customHeight="1">
      <c r="I881" s="230"/>
      <c r="L881" s="229"/>
    </row>
    <row r="882" spans="9:12" ht="16.5" customHeight="1">
      <c r="I882" s="230"/>
      <c r="L882" s="229"/>
    </row>
    <row r="883" spans="9:12" ht="16.5" customHeight="1">
      <c r="I883" s="230"/>
      <c r="L883" s="229"/>
    </row>
    <row r="884" spans="9:12" ht="16.5" customHeight="1">
      <c r="I884" s="230"/>
      <c r="L884" s="229"/>
    </row>
    <row r="885" spans="9:12" ht="16.5" customHeight="1">
      <c r="I885" s="230"/>
      <c r="L885" s="229"/>
    </row>
    <row r="886" spans="9:12" ht="16.5" customHeight="1">
      <c r="I886" s="230"/>
      <c r="L886" s="229"/>
    </row>
    <row r="887" spans="9:12" ht="16.5" customHeight="1">
      <c r="I887" s="230"/>
      <c r="L887" s="229"/>
    </row>
    <row r="888" spans="9:12" ht="16.5" customHeight="1">
      <c r="I888" s="230"/>
      <c r="L888" s="229"/>
    </row>
    <row r="889" spans="9:12" ht="16.5" customHeight="1">
      <c r="I889" s="230"/>
      <c r="L889" s="229"/>
    </row>
    <row r="890" spans="9:12" ht="16.5" customHeight="1">
      <c r="I890" s="230"/>
      <c r="L890" s="229"/>
    </row>
    <row r="891" spans="9:12" ht="16.5" customHeight="1">
      <c r="I891" s="230"/>
      <c r="L891" s="229"/>
    </row>
    <row r="892" spans="9:12" ht="16.5" customHeight="1">
      <c r="I892" s="230"/>
      <c r="L892" s="229"/>
    </row>
    <row r="893" spans="9:12" ht="16.5" customHeight="1">
      <c r="I893" s="230"/>
      <c r="L893" s="229"/>
    </row>
    <row r="894" spans="9:12" ht="16.5" customHeight="1">
      <c r="I894" s="230"/>
      <c r="L894" s="229"/>
    </row>
    <row r="895" spans="9:12" ht="16.5" customHeight="1">
      <c r="I895" s="230"/>
      <c r="L895" s="229"/>
    </row>
    <row r="896" spans="9:12" ht="16.5" customHeight="1">
      <c r="I896" s="230"/>
      <c r="L896" s="229"/>
    </row>
    <row r="897" spans="9:12" ht="16.5" customHeight="1">
      <c r="I897" s="230"/>
      <c r="L897" s="229"/>
    </row>
    <row r="898" spans="9:12" ht="16.5" customHeight="1">
      <c r="I898" s="230"/>
      <c r="L898" s="229"/>
    </row>
    <row r="899" spans="9:12" ht="16.5" customHeight="1">
      <c r="I899" s="230"/>
      <c r="L899" s="229"/>
    </row>
    <row r="900" spans="9:12" ht="16.5" customHeight="1">
      <c r="I900" s="230"/>
      <c r="L900" s="229"/>
    </row>
    <row r="901" spans="9:12" ht="16.5" customHeight="1">
      <c r="I901" s="230"/>
      <c r="L901" s="229"/>
    </row>
    <row r="902" spans="9:12" ht="16.5" customHeight="1">
      <c r="I902" s="230"/>
      <c r="L902" s="229"/>
    </row>
    <row r="903" spans="9:12" ht="16.5" customHeight="1">
      <c r="I903" s="230"/>
      <c r="L903" s="229"/>
    </row>
    <row r="904" spans="9:12" ht="16.5" customHeight="1">
      <c r="I904" s="230"/>
      <c r="L904" s="229"/>
    </row>
    <row r="905" spans="9:12" ht="16.5" customHeight="1">
      <c r="I905" s="230"/>
      <c r="L905" s="229"/>
    </row>
    <row r="906" spans="9:12" ht="16.5" customHeight="1">
      <c r="I906" s="230"/>
      <c r="L906" s="229"/>
    </row>
    <row r="907" spans="9:12" ht="16.5" customHeight="1">
      <c r="I907" s="230"/>
      <c r="L907" s="229"/>
    </row>
    <row r="908" spans="9:12" ht="16.5" customHeight="1">
      <c r="I908" s="230"/>
      <c r="L908" s="229"/>
    </row>
    <row r="909" spans="9:12" ht="16.5" customHeight="1">
      <c r="I909" s="230"/>
      <c r="L909" s="229"/>
    </row>
    <row r="910" spans="9:12" ht="16.5" customHeight="1">
      <c r="I910" s="230"/>
      <c r="L910" s="229"/>
    </row>
    <row r="911" spans="9:12" ht="16.5" customHeight="1">
      <c r="I911" s="230"/>
      <c r="L911" s="229"/>
    </row>
    <row r="912" spans="9:12" ht="16.5" customHeight="1">
      <c r="I912" s="230"/>
      <c r="L912" s="229"/>
    </row>
    <row r="913" spans="9:12" ht="16.5" customHeight="1">
      <c r="I913" s="230"/>
      <c r="L913" s="229"/>
    </row>
    <row r="914" spans="9:12" ht="16.5" customHeight="1">
      <c r="I914" s="230"/>
      <c r="L914" s="229"/>
    </row>
    <row r="915" spans="9:12" ht="16.5" customHeight="1">
      <c r="I915" s="230"/>
      <c r="L915" s="229"/>
    </row>
    <row r="916" spans="9:12" ht="16.5" customHeight="1">
      <c r="I916" s="230"/>
      <c r="L916" s="229"/>
    </row>
    <row r="917" spans="9:12" ht="16.5" customHeight="1">
      <c r="I917" s="230"/>
      <c r="L917" s="229"/>
    </row>
    <row r="918" spans="9:12" ht="16.5" customHeight="1">
      <c r="I918" s="230"/>
      <c r="L918" s="229"/>
    </row>
    <row r="919" spans="9:12" ht="16.5" customHeight="1">
      <c r="I919" s="230"/>
      <c r="L919" s="229"/>
    </row>
    <row r="920" spans="9:12" ht="16.5" customHeight="1">
      <c r="I920" s="230"/>
      <c r="L920" s="229"/>
    </row>
    <row r="921" spans="9:12" ht="16.5" customHeight="1">
      <c r="I921" s="230"/>
      <c r="L921" s="229"/>
    </row>
    <row r="922" spans="9:12" ht="16.5" customHeight="1">
      <c r="I922" s="230"/>
      <c r="L922" s="229"/>
    </row>
    <row r="923" spans="9:12" ht="16.5" customHeight="1">
      <c r="I923" s="230"/>
      <c r="L923" s="229"/>
    </row>
    <row r="924" spans="9:12" ht="16.5" customHeight="1">
      <c r="I924" s="230"/>
      <c r="L924" s="229"/>
    </row>
    <row r="925" spans="9:12" ht="16.5" customHeight="1">
      <c r="I925" s="230"/>
      <c r="L925" s="229"/>
    </row>
    <row r="926" spans="9:12" ht="16.5" customHeight="1">
      <c r="I926" s="230"/>
      <c r="L926" s="229"/>
    </row>
    <row r="927" spans="9:12" ht="16.5" customHeight="1">
      <c r="I927" s="230"/>
      <c r="L927" s="229"/>
    </row>
    <row r="928" spans="9:12" ht="16.5" customHeight="1">
      <c r="I928" s="230"/>
      <c r="L928" s="229"/>
    </row>
    <row r="929" spans="9:12" ht="16.5" customHeight="1">
      <c r="I929" s="230"/>
      <c r="L929" s="229"/>
    </row>
    <row r="930" spans="9:12" ht="16.5" customHeight="1">
      <c r="I930" s="230"/>
      <c r="L930" s="229"/>
    </row>
    <row r="931" spans="9:12" ht="16.5" customHeight="1">
      <c r="I931" s="230"/>
      <c r="L931" s="229"/>
    </row>
    <row r="932" spans="9:12" ht="16.5" customHeight="1">
      <c r="I932" s="230"/>
      <c r="L932" s="229"/>
    </row>
    <row r="933" spans="9:12" ht="16.5" customHeight="1">
      <c r="I933" s="230"/>
      <c r="L933" s="229"/>
    </row>
    <row r="934" spans="9:12" ht="16.5" customHeight="1">
      <c r="I934" s="230"/>
      <c r="L934" s="229"/>
    </row>
    <row r="935" spans="9:12" ht="16.5" customHeight="1">
      <c r="I935" s="230"/>
      <c r="L935" s="229"/>
    </row>
    <row r="936" spans="9:12" ht="16.5" customHeight="1">
      <c r="I936" s="230"/>
      <c r="L936" s="229"/>
    </row>
    <row r="937" spans="9:12" ht="16.5" customHeight="1">
      <c r="I937" s="230"/>
      <c r="L937" s="229"/>
    </row>
    <row r="938" spans="9:12" ht="16.5" customHeight="1">
      <c r="I938" s="230"/>
      <c r="L938" s="229"/>
    </row>
    <row r="939" spans="9:12" ht="16.5" customHeight="1">
      <c r="I939" s="230"/>
      <c r="L939" s="229"/>
    </row>
    <row r="940" spans="9:12" ht="16.5" customHeight="1">
      <c r="I940" s="230"/>
      <c r="L940" s="229"/>
    </row>
    <row r="941" spans="9:12" ht="16.5" customHeight="1">
      <c r="I941" s="230"/>
      <c r="L941" s="229"/>
    </row>
    <row r="942" spans="9:12" ht="16.5" customHeight="1">
      <c r="I942" s="230"/>
      <c r="L942" s="229"/>
    </row>
    <row r="943" spans="9:12" ht="16.5" customHeight="1">
      <c r="I943" s="230"/>
      <c r="L943" s="229"/>
    </row>
    <row r="944" spans="9:12" ht="16.5" customHeight="1">
      <c r="I944" s="230"/>
      <c r="L944" s="229"/>
    </row>
    <row r="945" spans="9:12" ht="16.5" customHeight="1">
      <c r="I945" s="230"/>
      <c r="L945" s="229"/>
    </row>
    <row r="946" spans="9:12" ht="16.5" customHeight="1">
      <c r="I946" s="230"/>
      <c r="L946" s="229"/>
    </row>
    <row r="947" spans="9:12" ht="16.5" customHeight="1">
      <c r="I947" s="230"/>
      <c r="L947" s="229"/>
    </row>
    <row r="948" spans="9:12" ht="16.5" customHeight="1">
      <c r="I948" s="230"/>
      <c r="L948" s="229"/>
    </row>
    <row r="949" spans="9:12" ht="16.5" customHeight="1">
      <c r="I949" s="230"/>
      <c r="L949" s="229"/>
    </row>
    <row r="950" spans="9:12" ht="16.5" customHeight="1">
      <c r="I950" s="230"/>
      <c r="L950" s="229"/>
    </row>
    <row r="951" spans="9:12" ht="16.5" customHeight="1">
      <c r="I951" s="230"/>
      <c r="L951" s="229"/>
    </row>
    <row r="952" spans="9:12" ht="16.5" customHeight="1">
      <c r="I952" s="230"/>
      <c r="L952" s="229"/>
    </row>
    <row r="953" spans="9:12" ht="16.5" customHeight="1">
      <c r="I953" s="230"/>
      <c r="L953" s="229"/>
    </row>
    <row r="954" spans="9:12" ht="16.5" customHeight="1">
      <c r="I954" s="230"/>
      <c r="L954" s="229"/>
    </row>
    <row r="955" spans="9:12" ht="16.5" customHeight="1">
      <c r="I955" s="230"/>
      <c r="L955" s="229"/>
    </row>
    <row r="956" spans="9:12" ht="16.5" customHeight="1">
      <c r="I956" s="230"/>
      <c r="L956" s="229"/>
    </row>
    <row r="957" spans="9:12" ht="16.5" customHeight="1">
      <c r="I957" s="230"/>
      <c r="L957" s="229"/>
    </row>
    <row r="958" spans="9:12" ht="16.5" customHeight="1">
      <c r="I958" s="230"/>
      <c r="L958" s="229"/>
    </row>
    <row r="959" spans="9:12" ht="16.5" customHeight="1">
      <c r="I959" s="230"/>
      <c r="L959" s="229"/>
    </row>
    <row r="960" spans="9:12" ht="16.5" customHeight="1">
      <c r="I960" s="230"/>
      <c r="L960" s="229"/>
    </row>
    <row r="961" spans="9:12" ht="16.5" customHeight="1">
      <c r="I961" s="230"/>
      <c r="L961" s="229"/>
    </row>
    <row r="962" spans="9:12" ht="16.5" customHeight="1">
      <c r="I962" s="230"/>
      <c r="L962" s="229"/>
    </row>
    <row r="963" spans="9:12" ht="16.5" customHeight="1">
      <c r="I963" s="230"/>
      <c r="L963" s="229"/>
    </row>
    <row r="964" spans="9:12" ht="16.5" customHeight="1">
      <c r="I964" s="230"/>
      <c r="L964" s="229"/>
    </row>
    <row r="965" spans="9:12" ht="16.5" customHeight="1">
      <c r="I965" s="230"/>
      <c r="L965" s="229"/>
    </row>
    <row r="966" spans="9:12" ht="16.5" customHeight="1">
      <c r="I966" s="230"/>
      <c r="L966" s="229"/>
    </row>
    <row r="967" spans="9:12" ht="16.5" customHeight="1">
      <c r="I967" s="230"/>
      <c r="L967" s="229"/>
    </row>
    <row r="968" spans="9:12" ht="16.5" customHeight="1">
      <c r="I968" s="230"/>
      <c r="L968" s="229"/>
    </row>
    <row r="969" spans="9:12" ht="16.5" customHeight="1">
      <c r="I969" s="230"/>
      <c r="L969" s="229"/>
    </row>
    <row r="970" spans="9:12" ht="16.5" customHeight="1">
      <c r="I970" s="230"/>
      <c r="L970" s="229"/>
    </row>
    <row r="971" spans="9:12" ht="16.5" customHeight="1">
      <c r="I971" s="230"/>
      <c r="L971" s="229"/>
    </row>
    <row r="972" spans="9:12" ht="16.5" customHeight="1">
      <c r="I972" s="230"/>
      <c r="L972" s="229"/>
    </row>
    <row r="973" spans="9:12" ht="16.5" customHeight="1">
      <c r="I973" s="230"/>
      <c r="L973" s="229"/>
    </row>
    <row r="974" spans="9:12" ht="16.5" customHeight="1">
      <c r="I974" s="230"/>
      <c r="L974" s="229"/>
    </row>
    <row r="975" spans="9:12" ht="16.5" customHeight="1">
      <c r="I975" s="230"/>
      <c r="L975" s="229"/>
    </row>
    <row r="976" spans="9:12" ht="16.5" customHeight="1">
      <c r="I976" s="230"/>
      <c r="L976" s="229"/>
    </row>
    <row r="977" spans="9:12" ht="16.5" customHeight="1">
      <c r="I977" s="230"/>
      <c r="L977" s="229"/>
    </row>
    <row r="978" spans="9:12" ht="16.5" customHeight="1">
      <c r="I978" s="230"/>
      <c r="L978" s="229"/>
    </row>
    <row r="979" spans="9:12" ht="16.5" customHeight="1">
      <c r="I979" s="230"/>
      <c r="L979" s="229"/>
    </row>
    <row r="980" spans="9:12" ht="16.5" customHeight="1">
      <c r="I980" s="230"/>
      <c r="L980" s="229"/>
    </row>
    <row r="981" spans="9:12" ht="16.5" customHeight="1">
      <c r="I981" s="230"/>
      <c r="L981" s="229"/>
    </row>
    <row r="982" spans="9:12" ht="16.5" customHeight="1">
      <c r="I982" s="230"/>
      <c r="L982" s="229"/>
    </row>
    <row r="983" spans="9:12" ht="16.5" customHeight="1">
      <c r="I983" s="230"/>
      <c r="L983" s="229"/>
    </row>
    <row r="984" spans="9:12" ht="16.5" customHeight="1">
      <c r="I984" s="230"/>
      <c r="L984" s="229"/>
    </row>
    <row r="985" spans="9:12" ht="16.5" customHeight="1">
      <c r="I985" s="230"/>
      <c r="L985" s="229"/>
    </row>
    <row r="986" spans="9:12" ht="16.5" customHeight="1">
      <c r="I986" s="230"/>
      <c r="L986" s="229"/>
    </row>
    <row r="987" spans="9:12" ht="16.5" customHeight="1">
      <c r="I987" s="230"/>
      <c r="L987" s="229"/>
    </row>
    <row r="988" spans="9:12" ht="16.5" customHeight="1">
      <c r="I988" s="230"/>
      <c r="L988" s="229"/>
    </row>
    <row r="989" spans="9:12" ht="16.5" customHeight="1">
      <c r="I989" s="230"/>
      <c r="L989" s="229"/>
    </row>
    <row r="990" spans="9:12" ht="16.5" customHeight="1">
      <c r="I990"/>
      <c r="J990"/>
      <c r="L990" s="229"/>
    </row>
    <row r="991" spans="9:12" ht="16.5" customHeight="1">
      <c r="I991"/>
      <c r="J991"/>
      <c r="L991" s="229"/>
    </row>
    <row r="992" spans="9:12" ht="16.5" customHeight="1">
      <c r="I992"/>
      <c r="J992"/>
      <c r="L992" s="229"/>
    </row>
    <row r="993" spans="9:12" ht="16.5" customHeight="1">
      <c r="I993"/>
      <c r="J993"/>
      <c r="L993" s="229"/>
    </row>
    <row r="994" spans="9:12" ht="16.5" customHeight="1">
      <c r="I994"/>
      <c r="J994"/>
      <c r="L994" s="229"/>
    </row>
    <row r="995" spans="9:12" ht="16.5" customHeight="1">
      <c r="I995"/>
      <c r="J995"/>
      <c r="L995" s="229"/>
    </row>
    <row r="996" spans="9:12" ht="16.5" customHeight="1">
      <c r="I996"/>
      <c r="J996"/>
      <c r="L996" s="229"/>
    </row>
    <row r="997" spans="9:12" ht="16.5" customHeight="1">
      <c r="I997"/>
      <c r="J997"/>
      <c r="L997" s="229"/>
    </row>
    <row r="998" spans="9:12" ht="16.5" customHeight="1">
      <c r="I998"/>
      <c r="J998"/>
      <c r="L998" s="229"/>
    </row>
    <row r="999" spans="9:12" ht="16.5" customHeight="1">
      <c r="I999"/>
      <c r="J999"/>
      <c r="L999" s="229"/>
    </row>
    <row r="1000" spans="9:12" ht="16.5" customHeight="1">
      <c r="I1000"/>
      <c r="J1000"/>
      <c r="L1000" s="229"/>
    </row>
    <row r="1001" spans="9:12" ht="16.5" customHeight="1">
      <c r="I1001"/>
      <c r="J1001"/>
      <c r="L1001" s="229"/>
    </row>
    <row r="1002" spans="9:12" ht="16.5" customHeight="1">
      <c r="I1002"/>
      <c r="J1002"/>
      <c r="L1002" s="229"/>
    </row>
    <row r="1003" spans="9:12" ht="16.5" customHeight="1">
      <c r="I1003"/>
      <c r="J1003"/>
      <c r="L1003" s="229"/>
    </row>
    <row r="1004" spans="9:12" ht="16.5" customHeight="1">
      <c r="I1004"/>
      <c r="J1004"/>
      <c r="L1004" s="229"/>
    </row>
    <row r="1005" spans="9:12" ht="16.5" customHeight="1">
      <c r="I1005"/>
      <c r="J1005"/>
      <c r="L1005" s="229"/>
    </row>
    <row r="1006" spans="9:12" ht="16.5" customHeight="1">
      <c r="I1006"/>
      <c r="J1006"/>
      <c r="L1006" s="229"/>
    </row>
    <row r="1007" spans="9:12" ht="16.5" customHeight="1">
      <c r="I1007"/>
      <c r="J1007"/>
      <c r="L1007" s="229"/>
    </row>
    <row r="1008" spans="9:12" ht="16.5" customHeight="1">
      <c r="I1008"/>
      <c r="J1008"/>
      <c r="L1008" s="229"/>
    </row>
    <row r="1009" spans="9:12" ht="16.5" customHeight="1">
      <c r="I1009"/>
      <c r="J1009"/>
      <c r="L1009" s="229"/>
    </row>
    <row r="1010" spans="9:12" ht="16.5" customHeight="1">
      <c r="I1010"/>
      <c r="J1010"/>
      <c r="L1010" s="229"/>
    </row>
    <row r="1011" spans="9:12" ht="16.5" customHeight="1">
      <c r="I1011"/>
      <c r="J1011"/>
      <c r="L1011" s="229"/>
    </row>
    <row r="1012" spans="9:12" ht="16.5" customHeight="1">
      <c r="I1012"/>
      <c r="J1012"/>
      <c r="L1012" s="229"/>
    </row>
    <row r="1013" spans="9:12" ht="16.5" customHeight="1">
      <c r="I1013"/>
      <c r="J1013"/>
      <c r="L1013" s="229"/>
    </row>
    <row r="1014" spans="9:12" ht="16.5" customHeight="1">
      <c r="I1014"/>
      <c r="J1014"/>
      <c r="L1014" s="229"/>
    </row>
    <row r="1015" spans="9:12" ht="16.5" customHeight="1">
      <c r="I1015"/>
      <c r="J1015"/>
      <c r="L1015" s="229"/>
    </row>
    <row r="1016" spans="9:12" ht="16.5" customHeight="1">
      <c r="I1016"/>
      <c r="J1016"/>
      <c r="L1016" s="229"/>
    </row>
    <row r="1017" spans="9:12" ht="16.5" customHeight="1">
      <c r="I1017"/>
      <c r="J1017"/>
      <c r="L1017" s="229"/>
    </row>
    <row r="1018" spans="9:12" ht="16.5" customHeight="1">
      <c r="I1018"/>
      <c r="J1018"/>
      <c r="L1018" s="229"/>
    </row>
    <row r="1019" spans="9:12" ht="16.5" customHeight="1">
      <c r="I1019"/>
      <c r="J1019"/>
      <c r="L1019" s="229"/>
    </row>
    <row r="1020" spans="9:12" ht="16.5" customHeight="1">
      <c r="I1020"/>
      <c r="J1020"/>
      <c r="L1020" s="229"/>
    </row>
    <row r="1021" spans="9:12" ht="16.5" customHeight="1">
      <c r="I1021"/>
      <c r="J1021"/>
      <c r="L1021" s="229"/>
    </row>
    <row r="1022" spans="9:12" ht="16.5" customHeight="1">
      <c r="I1022"/>
      <c r="J1022"/>
      <c r="L1022" s="229"/>
    </row>
    <row r="1023" spans="9:12" ht="16.5" customHeight="1">
      <c r="I1023"/>
      <c r="J1023"/>
      <c r="L1023" s="229"/>
    </row>
    <row r="1024" spans="9:12" ht="16.5" customHeight="1">
      <c r="I1024"/>
      <c r="J1024"/>
      <c r="L1024" s="229"/>
    </row>
    <row r="1025" spans="9:12" ht="16.5" customHeight="1">
      <c r="I1025"/>
      <c r="J1025"/>
      <c r="L1025" s="229"/>
    </row>
    <row r="1026" spans="9:12" ht="16.5" customHeight="1">
      <c r="I1026"/>
      <c r="J1026"/>
      <c r="L1026" s="229"/>
    </row>
    <row r="1027" spans="9:12" ht="16.5" customHeight="1">
      <c r="I1027"/>
      <c r="J1027"/>
      <c r="L1027" s="229"/>
    </row>
    <row r="1028" spans="9:12" ht="16.5" customHeight="1">
      <c r="I1028"/>
      <c r="J1028"/>
      <c r="L1028" s="229"/>
    </row>
    <row r="1029" spans="9:12" ht="16.5" customHeight="1">
      <c r="I1029"/>
      <c r="J1029"/>
      <c r="L1029" s="229"/>
    </row>
    <row r="1030" spans="9:12" ht="16.5" customHeight="1">
      <c r="I1030"/>
      <c r="J1030"/>
      <c r="L1030" s="229"/>
    </row>
    <row r="1031" spans="9:12" ht="16.5" customHeight="1">
      <c r="I1031"/>
      <c r="J1031"/>
      <c r="L1031" s="229"/>
    </row>
    <row r="1032" spans="9:12" ht="16.5" customHeight="1">
      <c r="I1032"/>
      <c r="J1032"/>
      <c r="L1032" s="229"/>
    </row>
    <row r="1033" spans="9:12" ht="16.5" customHeight="1">
      <c r="I1033"/>
      <c r="J1033"/>
      <c r="L1033" s="229"/>
    </row>
    <row r="1034" spans="9:12" ht="16.5" customHeight="1">
      <c r="I1034"/>
      <c r="J1034"/>
      <c r="L1034" s="229"/>
    </row>
    <row r="1035" spans="9:12" ht="16.5" customHeight="1">
      <c r="I1035"/>
      <c r="J1035"/>
      <c r="L1035" s="229"/>
    </row>
    <row r="1036" spans="9:12" ht="16.5" customHeight="1">
      <c r="I1036"/>
      <c r="J1036"/>
      <c r="L1036" s="229"/>
    </row>
    <row r="1037" spans="9:12" ht="16.5" customHeight="1">
      <c r="I1037"/>
      <c r="J1037"/>
      <c r="L1037" s="229"/>
    </row>
    <row r="1038" spans="9:12" ht="16.5" customHeight="1">
      <c r="I1038"/>
      <c r="J1038"/>
      <c r="L1038" s="229"/>
    </row>
    <row r="1039" spans="9:12" ht="16.5" customHeight="1">
      <c r="I1039"/>
      <c r="J1039"/>
      <c r="L1039" s="229"/>
    </row>
    <row r="1040" spans="9:12" ht="16.5" customHeight="1">
      <c r="I1040"/>
      <c r="J1040"/>
      <c r="L1040" s="229"/>
    </row>
    <row r="1041" spans="9:12" ht="16.5" customHeight="1">
      <c r="I1041"/>
      <c r="J1041"/>
      <c r="L1041" s="229"/>
    </row>
    <row r="1042" spans="9:12" ht="16.5" customHeight="1">
      <c r="I1042"/>
      <c r="J1042"/>
      <c r="L1042" s="229"/>
    </row>
    <row r="1043" spans="9:12" ht="16.5" customHeight="1">
      <c r="I1043"/>
      <c r="J1043"/>
      <c r="L1043" s="229"/>
    </row>
    <row r="1044" spans="9:12" ht="16.5" customHeight="1">
      <c r="I1044"/>
      <c r="J1044"/>
      <c r="L1044" s="229"/>
    </row>
    <row r="1045" spans="9:12" ht="16.5" customHeight="1">
      <c r="I1045"/>
      <c r="J1045"/>
      <c r="L1045" s="229"/>
    </row>
    <row r="1046" spans="9:12" ht="16.5" customHeight="1">
      <c r="I1046"/>
      <c r="J1046"/>
      <c r="L1046" s="229"/>
    </row>
    <row r="1047" spans="9:12" ht="16.5" customHeight="1">
      <c r="I1047"/>
      <c r="J1047"/>
      <c r="L1047" s="229"/>
    </row>
    <row r="1048" spans="9:12" ht="16.5" customHeight="1">
      <c r="I1048"/>
      <c r="J1048"/>
      <c r="L1048" s="229"/>
    </row>
    <row r="1049" spans="9:12" ht="16.5" customHeight="1">
      <c r="I1049"/>
      <c r="J1049"/>
      <c r="L1049" s="229"/>
    </row>
    <row r="1050" spans="9:12" ht="16.5" customHeight="1">
      <c r="I1050"/>
      <c r="J1050"/>
      <c r="L1050" s="229"/>
    </row>
    <row r="1051" spans="9:12" ht="16.5" customHeight="1">
      <c r="I1051"/>
      <c r="J1051"/>
      <c r="L1051" s="229"/>
    </row>
    <row r="1052" spans="9:12" ht="16.5" customHeight="1">
      <c r="I1052"/>
      <c r="J1052"/>
      <c r="L1052" s="229"/>
    </row>
    <row r="1053" spans="9:12" ht="16.5" customHeight="1">
      <c r="I1053"/>
      <c r="J1053"/>
      <c r="L1053" s="229"/>
    </row>
    <row r="1054" spans="9:12" ht="16.5" customHeight="1">
      <c r="I1054"/>
      <c r="J1054"/>
      <c r="L1054" s="229"/>
    </row>
    <row r="1055" spans="9:12" ht="16.5" customHeight="1">
      <c r="I1055"/>
      <c r="J1055"/>
      <c r="L1055" s="229"/>
    </row>
    <row r="1056" spans="9:12" ht="16.5" customHeight="1">
      <c r="I1056"/>
      <c r="J1056"/>
      <c r="L1056" s="229"/>
    </row>
    <row r="1057" spans="9:12" ht="16.5" customHeight="1">
      <c r="I1057"/>
      <c r="J1057"/>
      <c r="L1057" s="229"/>
    </row>
    <row r="1058" spans="9:12" ht="16.5" customHeight="1">
      <c r="I1058"/>
      <c r="J1058"/>
      <c r="L1058" s="229"/>
    </row>
    <row r="1059" spans="9:12" ht="16.5" customHeight="1">
      <c r="I1059"/>
      <c r="J1059"/>
      <c r="L1059" s="229"/>
    </row>
    <row r="1060" spans="9:12" ht="16.5" customHeight="1">
      <c r="I1060"/>
      <c r="J1060"/>
      <c r="L1060" s="229"/>
    </row>
    <row r="1061" spans="9:12" ht="16.5" customHeight="1">
      <c r="I1061"/>
      <c r="J1061"/>
      <c r="L1061" s="229"/>
    </row>
    <row r="1062" spans="9:12" ht="16.5" customHeight="1">
      <c r="I1062"/>
      <c r="J1062"/>
      <c r="L1062" s="229"/>
    </row>
    <row r="1063" spans="9:12" ht="16.5" customHeight="1">
      <c r="I1063"/>
      <c r="J1063"/>
      <c r="L1063" s="229"/>
    </row>
    <row r="1064" spans="9:12" ht="16.5" customHeight="1">
      <c r="I1064"/>
      <c r="J1064"/>
      <c r="L1064" s="229"/>
    </row>
    <row r="1065" spans="9:12" ht="16.5" customHeight="1">
      <c r="I1065"/>
      <c r="J1065"/>
      <c r="L1065" s="229"/>
    </row>
    <row r="1066" spans="9:12" ht="16.5" customHeight="1">
      <c r="I1066"/>
      <c r="J1066"/>
      <c r="L1066" s="229"/>
    </row>
    <row r="1067" spans="9:12" ht="16.5" customHeight="1">
      <c r="I1067"/>
      <c r="J1067"/>
      <c r="L1067" s="229"/>
    </row>
    <row r="1068" spans="9:12" ht="16.5" customHeight="1">
      <c r="I1068"/>
      <c r="J1068"/>
      <c r="L1068" s="229"/>
    </row>
    <row r="1069" spans="9:12" ht="16.5" customHeight="1">
      <c r="I1069"/>
      <c r="J1069"/>
      <c r="L1069" s="229"/>
    </row>
    <row r="1070" spans="9:12" ht="16.5" customHeight="1">
      <c r="I1070"/>
      <c r="J1070"/>
      <c r="L1070" s="229"/>
    </row>
    <row r="1071" spans="9:12" ht="16.5" customHeight="1">
      <c r="I1071"/>
      <c r="J1071"/>
      <c r="L1071" s="229"/>
    </row>
    <row r="1072" spans="9:12" ht="16.5" customHeight="1">
      <c r="I1072"/>
      <c r="J1072"/>
      <c r="L1072" s="229"/>
    </row>
    <row r="1073" spans="9:12" ht="16.5" customHeight="1">
      <c r="I1073"/>
      <c r="J1073"/>
      <c r="L1073" s="229"/>
    </row>
    <row r="1074" spans="9:12" ht="16.5" customHeight="1">
      <c r="I1074"/>
      <c r="J1074"/>
      <c r="L1074" s="229"/>
    </row>
    <row r="1075" spans="9:12" ht="16.5" customHeight="1">
      <c r="I1075"/>
      <c r="J1075"/>
      <c r="L1075" s="229"/>
    </row>
    <row r="1076" spans="9:12" ht="16.5" customHeight="1">
      <c r="I1076"/>
      <c r="J1076"/>
      <c r="L1076" s="229"/>
    </row>
    <row r="1077" spans="9:12" ht="16.5" customHeight="1">
      <c r="I1077"/>
      <c r="J1077"/>
      <c r="L1077" s="229"/>
    </row>
    <row r="1078" spans="9:12" ht="16.5" customHeight="1">
      <c r="I1078"/>
      <c r="J1078"/>
      <c r="L1078" s="229"/>
    </row>
    <row r="1079" spans="9:12" ht="16.5" customHeight="1">
      <c r="I1079"/>
      <c r="J1079"/>
      <c r="L1079" s="229"/>
    </row>
    <row r="1080" spans="9:12" ht="16.5" customHeight="1">
      <c r="I1080"/>
      <c r="J1080"/>
      <c r="L1080" s="229"/>
    </row>
    <row r="1081" spans="9:12" ht="16.5" customHeight="1">
      <c r="I1081"/>
      <c r="J1081"/>
      <c r="L1081" s="229"/>
    </row>
    <row r="1082" spans="9:12" ht="16.5" customHeight="1">
      <c r="I1082"/>
      <c r="J1082"/>
      <c r="L1082" s="229"/>
    </row>
    <row r="1083" spans="9:12" ht="16.5" customHeight="1">
      <c r="I1083"/>
      <c r="J1083"/>
      <c r="L1083" s="229"/>
    </row>
    <row r="1084" spans="9:12" ht="16.5" customHeight="1">
      <c r="I1084"/>
      <c r="J1084"/>
      <c r="L1084" s="229"/>
    </row>
    <row r="1085" spans="9:12" ht="16.5" customHeight="1">
      <c r="I1085"/>
      <c r="J1085"/>
      <c r="L1085" s="229"/>
    </row>
    <row r="1086" spans="9:12" ht="16.5" customHeight="1">
      <c r="I1086"/>
      <c r="J1086"/>
      <c r="L1086" s="229"/>
    </row>
    <row r="1087" spans="9:12" ht="16.5" customHeight="1">
      <c r="I1087"/>
      <c r="J1087"/>
      <c r="L1087" s="229"/>
    </row>
    <row r="1088" spans="9:12" ht="16.5" customHeight="1">
      <c r="I1088"/>
      <c r="J1088"/>
      <c r="L1088" s="229"/>
    </row>
    <row r="1089" spans="9:12" ht="16.5" customHeight="1">
      <c r="I1089"/>
      <c r="J1089"/>
      <c r="L1089" s="229"/>
    </row>
    <row r="1090" spans="9:12" ht="16.5" customHeight="1">
      <c r="I1090"/>
      <c r="J1090"/>
      <c r="L1090" s="229"/>
    </row>
    <row r="1091" spans="9:12" ht="16.5" customHeight="1">
      <c r="I1091"/>
      <c r="J1091"/>
      <c r="L1091" s="229"/>
    </row>
    <row r="1092" spans="9:12" ht="16.5" customHeight="1">
      <c r="I1092"/>
      <c r="J1092"/>
      <c r="L1092" s="229"/>
    </row>
    <row r="1093" spans="9:12" ht="16.5" customHeight="1">
      <c r="I1093"/>
      <c r="J1093"/>
      <c r="L1093" s="229"/>
    </row>
    <row r="1094" spans="9:12" ht="16.5" customHeight="1">
      <c r="I1094"/>
      <c r="J1094"/>
      <c r="L1094" s="229"/>
    </row>
    <row r="1095" spans="9:12" ht="16.5" customHeight="1">
      <c r="I1095"/>
      <c r="J1095"/>
      <c r="L1095" s="229"/>
    </row>
    <row r="1096" spans="9:12" ht="16.5" customHeight="1">
      <c r="I1096"/>
      <c r="J1096"/>
      <c r="L1096" s="229"/>
    </row>
    <row r="1097" spans="9:12" ht="16.5" customHeight="1">
      <c r="I1097"/>
      <c r="J1097"/>
      <c r="L1097" s="229"/>
    </row>
    <row r="1098" spans="9:12" ht="16.5" customHeight="1">
      <c r="I1098"/>
      <c r="J1098"/>
      <c r="L1098" s="229"/>
    </row>
    <row r="1099" spans="9:12" ht="16.5" customHeight="1">
      <c r="I1099"/>
      <c r="J1099"/>
      <c r="L1099" s="229"/>
    </row>
    <row r="1100" spans="9:12" ht="16.5" customHeight="1">
      <c r="I1100"/>
      <c r="J1100"/>
      <c r="L1100" s="229"/>
    </row>
    <row r="1101" spans="9:12" ht="16.5" customHeight="1">
      <c r="I1101"/>
      <c r="J1101"/>
      <c r="L1101" s="229"/>
    </row>
    <row r="1102" spans="9:12" ht="16.5" customHeight="1">
      <c r="I1102"/>
      <c r="J1102"/>
      <c r="L1102" s="229"/>
    </row>
    <row r="1103" spans="9:12" ht="16.5" customHeight="1">
      <c r="I1103"/>
      <c r="J1103"/>
      <c r="L1103" s="229"/>
    </row>
    <row r="1104" spans="9:12" ht="16.5" customHeight="1">
      <c r="I1104"/>
      <c r="J1104"/>
      <c r="L1104" s="229"/>
    </row>
    <row r="1105" spans="9:12" ht="16.5" customHeight="1">
      <c r="I1105"/>
      <c r="J1105"/>
      <c r="L1105" s="229"/>
    </row>
    <row r="1106" spans="9:12" ht="16.5" customHeight="1">
      <c r="I1106"/>
      <c r="J1106"/>
      <c r="L1106" s="229"/>
    </row>
    <row r="1107" spans="9:12" ht="16.5" customHeight="1">
      <c r="I1107"/>
      <c r="J1107"/>
      <c r="L1107" s="229"/>
    </row>
    <row r="1108" spans="9:12" ht="16.5" customHeight="1">
      <c r="I1108"/>
      <c r="J1108"/>
      <c r="L1108" s="229"/>
    </row>
    <row r="1109" spans="9:12" ht="16.5" customHeight="1">
      <c r="I1109"/>
      <c r="J1109"/>
      <c r="L1109" s="229"/>
    </row>
    <row r="1110" spans="9:12" ht="16.5" customHeight="1">
      <c r="I1110"/>
      <c r="J1110"/>
      <c r="L1110" s="229"/>
    </row>
    <row r="1111" spans="9:12" ht="16.5" customHeight="1">
      <c r="I1111"/>
      <c r="J1111"/>
      <c r="L1111" s="229"/>
    </row>
    <row r="1112" spans="9:12" ht="16.5" customHeight="1">
      <c r="I1112"/>
      <c r="J1112"/>
      <c r="L1112" s="229"/>
    </row>
    <row r="1113" spans="9:12" ht="16.5" customHeight="1">
      <c r="I1113"/>
      <c r="J1113"/>
      <c r="L1113" s="229"/>
    </row>
    <row r="1114" spans="9:12" ht="16.5" customHeight="1">
      <c r="I1114"/>
      <c r="J1114"/>
      <c r="L1114" s="229"/>
    </row>
    <row r="1115" spans="9:12" ht="16.5" customHeight="1">
      <c r="I1115"/>
      <c r="J1115"/>
      <c r="L1115" s="229"/>
    </row>
    <row r="1116" spans="9:12" ht="16.5" customHeight="1">
      <c r="I1116"/>
      <c r="J1116"/>
      <c r="L1116" s="229"/>
    </row>
    <row r="1117" spans="9:12" ht="16.5" customHeight="1">
      <c r="I1117"/>
      <c r="J1117"/>
      <c r="L1117" s="229"/>
    </row>
    <row r="1118" spans="9:12" ht="16.5" customHeight="1">
      <c r="I1118"/>
      <c r="J1118"/>
      <c r="L1118" s="229"/>
    </row>
    <row r="1119" spans="9:12" ht="16.5" customHeight="1">
      <c r="I1119"/>
      <c r="J1119"/>
      <c r="L1119" s="229"/>
    </row>
    <row r="1120" spans="9:12" ht="16.5" customHeight="1">
      <c r="I1120"/>
      <c r="J1120"/>
      <c r="L1120" s="229"/>
    </row>
    <row r="1121" spans="9:12" ht="16.5" customHeight="1">
      <c r="I1121"/>
      <c r="J1121"/>
      <c r="L1121" s="229"/>
    </row>
    <row r="1122" spans="9:12" ht="16.5" customHeight="1">
      <c r="I1122"/>
      <c r="J1122"/>
      <c r="L1122" s="229"/>
    </row>
    <row r="1123" spans="9:12" ht="16.5" customHeight="1">
      <c r="I1123"/>
      <c r="J1123"/>
      <c r="L1123" s="229"/>
    </row>
    <row r="1124" spans="9:12" ht="16.5" customHeight="1">
      <c r="I1124"/>
      <c r="J1124"/>
      <c r="L1124" s="229"/>
    </row>
    <row r="1125" spans="9:12" ht="16.5" customHeight="1">
      <c r="I1125"/>
      <c r="J1125"/>
      <c r="L1125" s="229"/>
    </row>
    <row r="1126" spans="9:12" ht="16.5" customHeight="1">
      <c r="I1126"/>
      <c r="J1126"/>
      <c r="L1126" s="229"/>
    </row>
    <row r="1127" spans="9:12" ht="16.5" customHeight="1">
      <c r="I1127"/>
      <c r="J1127"/>
      <c r="L1127" s="229"/>
    </row>
    <row r="1128" spans="9:12" ht="16.5" customHeight="1">
      <c r="I1128"/>
      <c r="J1128"/>
      <c r="L1128" s="229"/>
    </row>
    <row r="1129" spans="9:12" ht="16.5" customHeight="1">
      <c r="I1129"/>
      <c r="J1129"/>
      <c r="L1129" s="229"/>
    </row>
    <row r="1130" spans="9:12" ht="16.5" customHeight="1">
      <c r="I1130"/>
      <c r="J1130"/>
      <c r="L1130" s="229"/>
    </row>
    <row r="1131" spans="9:12" ht="16.5" customHeight="1">
      <c r="I1131"/>
      <c r="J1131"/>
      <c r="L1131" s="229"/>
    </row>
    <row r="1132" spans="9:12" ht="16.5" customHeight="1">
      <c r="I1132"/>
      <c r="J1132"/>
      <c r="L1132" s="229"/>
    </row>
    <row r="1133" spans="9:12" ht="16.5" customHeight="1">
      <c r="I1133"/>
      <c r="J1133"/>
      <c r="L1133" s="229"/>
    </row>
    <row r="1134" spans="9:12" ht="16.5" customHeight="1">
      <c r="I1134"/>
      <c r="J1134"/>
      <c r="L1134" s="229"/>
    </row>
    <row r="1135" spans="9:12" ht="16.5" customHeight="1">
      <c r="I1135"/>
      <c r="J1135"/>
      <c r="L1135" s="229"/>
    </row>
    <row r="1136" spans="9:12" ht="16.5" customHeight="1">
      <c r="I1136"/>
      <c r="J1136"/>
      <c r="L1136" s="229"/>
    </row>
    <row r="1137" spans="9:12" ht="16.5" customHeight="1">
      <c r="I1137"/>
      <c r="J1137"/>
      <c r="L1137" s="229"/>
    </row>
    <row r="1138" spans="9:12" ht="16.5" customHeight="1">
      <c r="I1138"/>
      <c r="J1138"/>
      <c r="L1138" s="229"/>
    </row>
    <row r="1139" spans="9:12" ht="16.5" customHeight="1">
      <c r="I1139"/>
      <c r="J1139"/>
      <c r="L1139" s="229"/>
    </row>
    <row r="1140" spans="9:12" ht="16.5" customHeight="1">
      <c r="I1140"/>
      <c r="J1140"/>
      <c r="L1140" s="229"/>
    </row>
    <row r="1141" spans="9:12" ht="16.5" customHeight="1">
      <c r="I1141"/>
      <c r="J1141"/>
      <c r="L1141" s="229"/>
    </row>
    <row r="1142" spans="9:12" ht="16.5" customHeight="1">
      <c r="I1142"/>
      <c r="J1142"/>
      <c r="L1142" s="229"/>
    </row>
    <row r="1143" spans="9:12" ht="16.5" customHeight="1">
      <c r="I1143"/>
      <c r="J1143"/>
      <c r="L1143" s="229"/>
    </row>
    <row r="1144" spans="9:12" ht="16.5" customHeight="1">
      <c r="I1144"/>
      <c r="J1144"/>
      <c r="L1144" s="229"/>
    </row>
    <row r="1145" spans="9:12" ht="16.5" customHeight="1">
      <c r="I1145"/>
      <c r="J1145"/>
      <c r="L1145" s="229"/>
    </row>
    <row r="1146" spans="9:12" ht="16.5" customHeight="1">
      <c r="I1146"/>
      <c r="J1146"/>
      <c r="L1146" s="229"/>
    </row>
    <row r="1147" spans="9:12" ht="16.5" customHeight="1">
      <c r="I1147"/>
      <c r="J1147"/>
      <c r="L1147" s="229"/>
    </row>
    <row r="1148" spans="9:12" ht="16.5" customHeight="1">
      <c r="I1148"/>
      <c r="J1148"/>
      <c r="L1148" s="229"/>
    </row>
    <row r="1149" spans="9:12" ht="16.5" customHeight="1">
      <c r="I1149"/>
      <c r="J1149"/>
      <c r="L1149" s="229"/>
    </row>
    <row r="1150" spans="9:12" ht="16.5" customHeight="1">
      <c r="I1150"/>
      <c r="J1150"/>
      <c r="L1150" s="229"/>
    </row>
    <row r="1151" spans="9:12" ht="16.5" customHeight="1">
      <c r="I1151"/>
      <c r="J1151"/>
      <c r="L1151" s="229"/>
    </row>
    <row r="1152" spans="9:12" ht="16.5" customHeight="1">
      <c r="I1152"/>
      <c r="J1152"/>
      <c r="L1152" s="229"/>
    </row>
    <row r="1153" spans="9:12" ht="16.5" customHeight="1">
      <c r="I1153"/>
      <c r="J1153"/>
      <c r="L1153" s="229"/>
    </row>
    <row r="1154" spans="9:12" ht="16.5" customHeight="1">
      <c r="I1154"/>
      <c r="J1154"/>
      <c r="L1154" s="229"/>
    </row>
    <row r="1155" spans="9:12" ht="16.5" customHeight="1">
      <c r="I1155"/>
      <c r="J1155"/>
      <c r="L1155" s="229"/>
    </row>
    <row r="1156" spans="9:12" ht="16.5" customHeight="1">
      <c r="I1156"/>
      <c r="J1156"/>
      <c r="L1156" s="229"/>
    </row>
    <row r="1157" spans="9:12" ht="16.5" customHeight="1">
      <c r="I1157"/>
      <c r="J1157"/>
      <c r="L1157" s="229"/>
    </row>
    <row r="1158" spans="9:12" ht="16.5" customHeight="1">
      <c r="I1158"/>
      <c r="J1158"/>
      <c r="L1158" s="229"/>
    </row>
    <row r="1159" spans="9:12" ht="16.5" customHeight="1">
      <c r="I1159"/>
      <c r="J1159"/>
      <c r="L1159" s="229"/>
    </row>
    <row r="1160" spans="9:12" ht="16.5" customHeight="1">
      <c r="I1160"/>
      <c r="J1160"/>
      <c r="L1160" s="229"/>
    </row>
    <row r="1161" spans="9:12" ht="16.5" customHeight="1">
      <c r="I1161"/>
      <c r="J1161"/>
      <c r="L1161" s="229"/>
    </row>
    <row r="1162" spans="9:12" ht="16.5" customHeight="1">
      <c r="I1162"/>
      <c r="J1162"/>
      <c r="L1162" s="229"/>
    </row>
    <row r="1163" spans="9:12" ht="16.5" customHeight="1">
      <c r="I1163"/>
      <c r="J1163"/>
      <c r="L1163" s="229"/>
    </row>
    <row r="1164" spans="9:12" ht="16.5" customHeight="1">
      <c r="I1164"/>
      <c r="J1164"/>
      <c r="L1164" s="229"/>
    </row>
    <row r="1165" spans="9:12" ht="16.5" customHeight="1">
      <c r="I1165"/>
      <c r="J1165"/>
      <c r="L1165" s="229"/>
    </row>
    <row r="1166" spans="9:12" ht="16.5" customHeight="1">
      <c r="I1166"/>
      <c r="J1166"/>
      <c r="L1166" s="229"/>
    </row>
    <row r="1167" spans="9:12" ht="16.5" customHeight="1">
      <c r="I1167"/>
      <c r="J1167"/>
      <c r="L1167" s="229"/>
    </row>
    <row r="1168" spans="9:12" ht="16.5" customHeight="1">
      <c r="I1168"/>
      <c r="J1168"/>
      <c r="L1168" s="229"/>
    </row>
    <row r="1169" spans="9:12" ht="16.5" customHeight="1">
      <c r="I1169"/>
      <c r="J1169"/>
      <c r="L1169" s="229"/>
    </row>
    <row r="1170" spans="9:12" ht="16.5" customHeight="1">
      <c r="I1170"/>
      <c r="J1170"/>
      <c r="L1170" s="229"/>
    </row>
    <row r="1171" spans="9:12" ht="16.5" customHeight="1">
      <c r="I1171"/>
      <c r="J1171"/>
      <c r="L1171" s="229"/>
    </row>
    <row r="1172" spans="9:12" ht="16.5" customHeight="1">
      <c r="I1172"/>
      <c r="J1172"/>
      <c r="L1172" s="229"/>
    </row>
    <row r="1173" spans="9:12" ht="16.5" customHeight="1">
      <c r="I1173"/>
      <c r="J1173"/>
      <c r="L1173" s="229"/>
    </row>
    <row r="1174" spans="9:12" ht="16.5" customHeight="1">
      <c r="I1174"/>
      <c r="J1174"/>
      <c r="L1174" s="229"/>
    </row>
    <row r="1175" spans="9:12" ht="16.5" customHeight="1">
      <c r="I1175"/>
      <c r="J1175"/>
      <c r="L1175" s="229"/>
    </row>
    <row r="1176" spans="9:12" ht="16.5" customHeight="1">
      <c r="I1176"/>
      <c r="J1176"/>
      <c r="L1176" s="229"/>
    </row>
    <row r="1177" spans="9:12" ht="16.5" customHeight="1">
      <c r="I1177"/>
      <c r="J1177"/>
      <c r="L1177" s="229"/>
    </row>
    <row r="1178" spans="9:12" ht="16.5" customHeight="1">
      <c r="I1178"/>
      <c r="J1178"/>
      <c r="L1178" s="229"/>
    </row>
    <row r="1179" spans="9:12" ht="16.5" customHeight="1">
      <c r="I1179"/>
      <c r="J1179"/>
      <c r="L1179" s="229"/>
    </row>
    <row r="1180" spans="9:12" ht="16.5" customHeight="1">
      <c r="I1180"/>
      <c r="J1180"/>
      <c r="L1180" s="229"/>
    </row>
    <row r="1181" spans="9:12" ht="16.5" customHeight="1">
      <c r="I1181"/>
      <c r="J1181"/>
      <c r="L1181" s="229"/>
    </row>
    <row r="1182" spans="9:12" ht="16.5" customHeight="1">
      <c r="I1182"/>
      <c r="J1182"/>
      <c r="L1182" s="229"/>
    </row>
    <row r="1183" spans="9:12" ht="16.5" customHeight="1">
      <c r="I1183"/>
      <c r="J1183"/>
      <c r="L1183" s="229"/>
    </row>
    <row r="1184" spans="9:12" ht="16.5" customHeight="1">
      <c r="I1184"/>
      <c r="J1184"/>
      <c r="L1184" s="229"/>
    </row>
    <row r="1185" spans="9:12" ht="16.5" customHeight="1">
      <c r="I1185"/>
      <c r="J1185"/>
      <c r="L1185" s="229"/>
    </row>
    <row r="1186" spans="9:12" ht="16.5" customHeight="1">
      <c r="I1186"/>
      <c r="J1186"/>
      <c r="L1186" s="229"/>
    </row>
    <row r="1187" spans="9:12" ht="16.5" customHeight="1">
      <c r="I1187"/>
      <c r="J1187"/>
      <c r="L1187" s="229"/>
    </row>
    <row r="1188" spans="9:12" ht="16.5" customHeight="1">
      <c r="I1188"/>
      <c r="J1188"/>
      <c r="L1188" s="229"/>
    </row>
    <row r="1189" spans="9:12" ht="16.5" customHeight="1">
      <c r="I1189"/>
      <c r="J1189"/>
      <c r="L1189" s="229"/>
    </row>
    <row r="1190" spans="9:12" ht="16.5" customHeight="1">
      <c r="I1190"/>
      <c r="J1190"/>
      <c r="L1190" s="229"/>
    </row>
    <row r="1191" spans="9:12" ht="16.5" customHeight="1">
      <c r="I1191"/>
      <c r="J1191"/>
      <c r="L1191" s="229"/>
    </row>
    <row r="1192" spans="9:12" ht="16.5" customHeight="1">
      <c r="I1192"/>
      <c r="J1192"/>
      <c r="L1192" s="229"/>
    </row>
    <row r="1193" spans="9:12" ht="16.5" customHeight="1">
      <c r="I1193"/>
      <c r="J1193"/>
      <c r="L1193" s="229"/>
    </row>
    <row r="1194" spans="9:12" ht="16.5" customHeight="1">
      <c r="I1194"/>
      <c r="J1194"/>
      <c r="L1194" s="229"/>
    </row>
    <row r="1195" spans="9:12" ht="16.5" customHeight="1">
      <c r="I1195"/>
      <c r="J1195"/>
      <c r="L1195" s="229"/>
    </row>
    <row r="1196" spans="9:12" ht="16.5" customHeight="1">
      <c r="I1196"/>
      <c r="J1196"/>
      <c r="L1196" s="229"/>
    </row>
    <row r="1197" spans="9:12" ht="16.5" customHeight="1">
      <c r="I1197"/>
      <c r="J1197"/>
      <c r="L1197" s="229"/>
    </row>
    <row r="1198" spans="9:12" ht="16.5" customHeight="1">
      <c r="I1198"/>
      <c r="J1198"/>
      <c r="L1198" s="229"/>
    </row>
    <row r="1199" spans="9:12" ht="16.5" customHeight="1">
      <c r="I1199"/>
      <c r="J1199"/>
      <c r="L1199" s="229"/>
    </row>
    <row r="1200" spans="9:12" ht="16.5" customHeight="1">
      <c r="I1200"/>
      <c r="J1200"/>
      <c r="L1200" s="229"/>
    </row>
    <row r="1201" spans="9:12" ht="16.5" customHeight="1">
      <c r="I1201"/>
      <c r="J1201"/>
      <c r="L1201" s="229"/>
    </row>
    <row r="1202" spans="9:12" ht="16.5" customHeight="1">
      <c r="I1202"/>
      <c r="J1202"/>
      <c r="L1202" s="229"/>
    </row>
    <row r="1203" spans="9:12" ht="16.5" customHeight="1">
      <c r="I1203"/>
      <c r="J1203"/>
      <c r="L1203" s="229"/>
    </row>
    <row r="1204" spans="9:12" ht="16.5" customHeight="1">
      <c r="I1204"/>
      <c r="J1204"/>
      <c r="L1204" s="229"/>
    </row>
    <row r="1205" spans="9:12" ht="16.5" customHeight="1">
      <c r="I1205"/>
      <c r="J1205"/>
      <c r="L1205" s="229"/>
    </row>
    <row r="1206" spans="9:12" ht="16.5" customHeight="1">
      <c r="I1206"/>
      <c r="J1206"/>
      <c r="L1206" s="229"/>
    </row>
    <row r="1207" spans="9:12" ht="16.5" customHeight="1">
      <c r="I1207"/>
      <c r="J1207"/>
      <c r="L1207" s="229"/>
    </row>
    <row r="1208" spans="9:12" ht="16.5" customHeight="1">
      <c r="I1208"/>
      <c r="J1208"/>
      <c r="L1208" s="229"/>
    </row>
    <row r="1209" spans="9:12" ht="16.5" customHeight="1">
      <c r="I1209"/>
      <c r="J1209"/>
      <c r="L1209" s="229"/>
    </row>
    <row r="1210" spans="9:12" ht="16.5" customHeight="1">
      <c r="I1210"/>
      <c r="J1210"/>
      <c r="L1210" s="229"/>
    </row>
    <row r="1211" spans="9:12" ht="16.5" customHeight="1">
      <c r="I1211"/>
      <c r="J1211"/>
      <c r="L1211" s="229"/>
    </row>
    <row r="1212" spans="9:12" ht="16.5" customHeight="1">
      <c r="I1212"/>
      <c r="J1212"/>
      <c r="L1212" s="229"/>
    </row>
    <row r="1213" spans="9:12" ht="16.5" customHeight="1">
      <c r="I1213"/>
      <c r="J1213"/>
      <c r="L1213" s="229"/>
    </row>
    <row r="1214" spans="9:12" ht="16.5" customHeight="1">
      <c r="I1214"/>
      <c r="J1214"/>
      <c r="L1214" s="229"/>
    </row>
    <row r="1215" spans="9:12" ht="16.5" customHeight="1">
      <c r="I1215"/>
      <c r="J1215"/>
      <c r="L1215" s="229"/>
    </row>
    <row r="1216" spans="9:12" ht="16.5" customHeight="1">
      <c r="I1216"/>
      <c r="J1216"/>
      <c r="L1216" s="229"/>
    </row>
    <row r="1217" spans="9:12" ht="16.5" customHeight="1">
      <c r="I1217"/>
      <c r="J1217"/>
      <c r="L1217" s="229"/>
    </row>
    <row r="1218" spans="9:12" ht="16.5" customHeight="1">
      <c r="I1218"/>
      <c r="J1218"/>
      <c r="L1218" s="229"/>
    </row>
    <row r="1219" spans="9:12" ht="16.5" customHeight="1">
      <c r="I1219"/>
      <c r="J1219"/>
      <c r="L1219" s="229"/>
    </row>
    <row r="1220" spans="9:12" ht="16.5" customHeight="1">
      <c r="I1220"/>
      <c r="J1220"/>
      <c r="L1220" s="229"/>
    </row>
    <row r="1221" spans="9:12" ht="16.5" customHeight="1">
      <c r="I1221"/>
      <c r="J1221"/>
      <c r="L1221" s="229"/>
    </row>
    <row r="1222" spans="9:12" ht="16.5" customHeight="1">
      <c r="I1222"/>
      <c r="J1222"/>
      <c r="L1222" s="229"/>
    </row>
    <row r="1223" spans="9:12" ht="16.5" customHeight="1">
      <c r="I1223"/>
      <c r="J1223"/>
      <c r="L1223" s="229"/>
    </row>
    <row r="1224" spans="9:12" ht="16.5" customHeight="1">
      <c r="I1224"/>
      <c r="J1224"/>
      <c r="L1224" s="229"/>
    </row>
    <row r="1225" spans="9:12" ht="16.5" customHeight="1">
      <c r="I1225"/>
      <c r="J1225"/>
      <c r="L1225" s="229"/>
    </row>
    <row r="1226" spans="9:12" ht="16.5" customHeight="1">
      <c r="I1226"/>
      <c r="J1226"/>
      <c r="L1226" s="229"/>
    </row>
    <row r="1227" spans="9:12" ht="16.5" customHeight="1">
      <c r="I1227"/>
      <c r="J1227"/>
      <c r="L1227" s="229"/>
    </row>
    <row r="1228" spans="9:12" ht="16.5" customHeight="1">
      <c r="I1228"/>
      <c r="J1228"/>
      <c r="L1228" s="229"/>
    </row>
    <row r="1229" spans="9:12" ht="16.5" customHeight="1">
      <c r="I1229"/>
      <c r="J1229"/>
      <c r="L1229" s="229"/>
    </row>
    <row r="1230" spans="9:12" ht="16.5" customHeight="1">
      <c r="I1230"/>
      <c r="J1230"/>
      <c r="L1230" s="229"/>
    </row>
    <row r="1231" spans="9:12" ht="16.5" customHeight="1">
      <c r="I1231"/>
      <c r="J1231"/>
      <c r="L1231" s="229"/>
    </row>
    <row r="1232" spans="9:12" ht="16.5" customHeight="1">
      <c r="I1232"/>
      <c r="J1232"/>
      <c r="L1232" s="229"/>
    </row>
    <row r="1233" spans="9:12" ht="16.5" customHeight="1">
      <c r="I1233"/>
      <c r="J1233"/>
      <c r="L1233" s="229"/>
    </row>
    <row r="1234" spans="9:12" ht="16.5" customHeight="1">
      <c r="I1234"/>
      <c r="J1234"/>
      <c r="L1234" s="229"/>
    </row>
    <row r="1235" spans="9:12" ht="16.5" customHeight="1">
      <c r="I1235"/>
      <c r="J1235"/>
      <c r="L1235" s="229"/>
    </row>
    <row r="1236" spans="9:12" ht="16.5" customHeight="1">
      <c r="I1236"/>
      <c r="J1236"/>
      <c r="L1236" s="229"/>
    </row>
    <row r="1237" spans="9:12" ht="16.5" customHeight="1">
      <c r="I1237"/>
      <c r="J1237"/>
      <c r="L1237" s="229"/>
    </row>
    <row r="1238" spans="9:12" ht="16.5" customHeight="1">
      <c r="I1238"/>
      <c r="J1238"/>
      <c r="L1238" s="229"/>
    </row>
    <row r="1239" spans="9:12" ht="16.5" customHeight="1">
      <c r="I1239"/>
      <c r="J1239"/>
      <c r="L1239" s="229"/>
    </row>
    <row r="1240" spans="9:12" ht="16.5" customHeight="1">
      <c r="I1240"/>
      <c r="J1240"/>
      <c r="L1240" s="229"/>
    </row>
    <row r="1241" spans="9:12" ht="16.5" customHeight="1">
      <c r="I1241"/>
      <c r="J1241"/>
      <c r="L1241" s="229"/>
    </row>
    <row r="1242" spans="9:12" ht="16.5" customHeight="1">
      <c r="I1242"/>
      <c r="J1242"/>
      <c r="L1242" s="229"/>
    </row>
    <row r="1243" spans="9:12" ht="16.5" customHeight="1">
      <c r="I1243"/>
      <c r="J1243"/>
      <c r="L1243" s="229"/>
    </row>
    <row r="1244" spans="9:12" ht="16.5" customHeight="1">
      <c r="I1244"/>
      <c r="J1244"/>
      <c r="L1244" s="229"/>
    </row>
    <row r="1245" spans="9:12" ht="16.5" customHeight="1">
      <c r="I1245"/>
      <c r="J1245"/>
      <c r="L1245" s="229"/>
    </row>
    <row r="1246" spans="9:12" ht="16.5" customHeight="1">
      <c r="I1246"/>
      <c r="J1246"/>
      <c r="L1246" s="229"/>
    </row>
    <row r="1247" spans="9:12" ht="16.5" customHeight="1">
      <c r="I1247"/>
      <c r="J1247"/>
      <c r="L1247" s="229"/>
    </row>
    <row r="1248" spans="9:12" ht="16.5" customHeight="1">
      <c r="I1248"/>
      <c r="J1248"/>
      <c r="L1248" s="229"/>
    </row>
    <row r="1249" spans="9:12" ht="16.5" customHeight="1">
      <c r="I1249"/>
      <c r="J1249"/>
      <c r="L1249" s="229"/>
    </row>
    <row r="1250" spans="9:12" ht="16.5" customHeight="1">
      <c r="I1250"/>
      <c r="J1250"/>
      <c r="L1250" s="229"/>
    </row>
    <row r="1251" spans="9:12" ht="16.5" customHeight="1">
      <c r="I1251"/>
      <c r="J1251"/>
      <c r="L1251" s="229"/>
    </row>
    <row r="1252" spans="9:12" ht="16.5" customHeight="1">
      <c r="I1252"/>
      <c r="J1252"/>
      <c r="L1252" s="229"/>
    </row>
    <row r="1253" spans="9:12" ht="16.5" customHeight="1">
      <c r="I1253"/>
      <c r="J1253"/>
      <c r="L1253" s="229"/>
    </row>
    <row r="1254" spans="9:12" ht="16.5" customHeight="1">
      <c r="I1254"/>
      <c r="J1254"/>
      <c r="L1254" s="229"/>
    </row>
    <row r="1255" spans="9:12" ht="16.5" customHeight="1">
      <c r="I1255"/>
      <c r="J1255"/>
      <c r="L1255" s="229"/>
    </row>
    <row r="1256" spans="9:12" ht="16.5" customHeight="1">
      <c r="I1256"/>
      <c r="J1256"/>
      <c r="L1256" s="229"/>
    </row>
    <row r="1257" spans="9:12" ht="16.5" customHeight="1">
      <c r="I1257"/>
      <c r="J1257"/>
      <c r="L1257" s="229"/>
    </row>
    <row r="1258" spans="9:12" ht="16.5" customHeight="1">
      <c r="I1258"/>
      <c r="J1258"/>
      <c r="L1258" s="229"/>
    </row>
    <row r="1259" spans="9:12" ht="16.5" customHeight="1">
      <c r="I1259"/>
      <c r="J1259"/>
      <c r="L1259" s="229"/>
    </row>
    <row r="1260" spans="9:12" ht="16.5" customHeight="1">
      <c r="I1260"/>
      <c r="J1260"/>
      <c r="L1260" s="229"/>
    </row>
    <row r="1261" spans="9:12" ht="16.5" customHeight="1">
      <c r="I1261"/>
      <c r="J1261"/>
      <c r="L1261" s="229"/>
    </row>
    <row r="1262" spans="9:12" ht="16.5" customHeight="1">
      <c r="I1262"/>
      <c r="J1262"/>
      <c r="L1262" s="229"/>
    </row>
    <row r="1263" spans="9:12" ht="16.5" customHeight="1">
      <c r="I1263"/>
      <c r="J1263"/>
      <c r="L1263" s="229"/>
    </row>
    <row r="1264" spans="9:12" ht="16.5" customHeight="1">
      <c r="I1264"/>
      <c r="J1264"/>
      <c r="L1264" s="229"/>
    </row>
    <row r="1265" spans="9:12" ht="16.5" customHeight="1">
      <c r="I1265"/>
      <c r="J1265"/>
      <c r="L1265" s="229"/>
    </row>
    <row r="1266" spans="9:12" ht="16.5" customHeight="1">
      <c r="I1266"/>
      <c r="J1266"/>
      <c r="L1266" s="229"/>
    </row>
    <row r="1267" spans="9:12" ht="16.5" customHeight="1">
      <c r="I1267"/>
      <c r="J1267"/>
      <c r="L1267" s="229"/>
    </row>
    <row r="1268" spans="9:12" ht="16.5" customHeight="1">
      <c r="I1268"/>
      <c r="J1268"/>
      <c r="L1268" s="229"/>
    </row>
    <row r="1269" spans="9:12" ht="16.5" customHeight="1">
      <c r="I1269"/>
      <c r="J1269"/>
      <c r="L1269" s="229"/>
    </row>
    <row r="1270" spans="9:12" ht="16.5" customHeight="1">
      <c r="I1270"/>
      <c r="J1270"/>
      <c r="L1270" s="229"/>
    </row>
    <row r="1271" spans="9:12" ht="16.5" customHeight="1">
      <c r="I1271"/>
      <c r="J1271"/>
      <c r="L1271" s="229"/>
    </row>
    <row r="1272" spans="9:12" ht="16.5" customHeight="1">
      <c r="I1272"/>
      <c r="J1272"/>
      <c r="L1272" s="229"/>
    </row>
    <row r="1273" spans="9:12" ht="16.5" customHeight="1">
      <c r="I1273"/>
      <c r="J1273"/>
      <c r="L1273" s="229"/>
    </row>
    <row r="1274" spans="9:12" ht="16.5" customHeight="1">
      <c r="I1274"/>
      <c r="J1274"/>
      <c r="L1274" s="229"/>
    </row>
    <row r="1275" spans="9:12" ht="16.5" customHeight="1">
      <c r="I1275"/>
      <c r="J1275"/>
      <c r="L1275" s="229"/>
    </row>
    <row r="1276" spans="9:12" ht="16.5" customHeight="1">
      <c r="I1276"/>
      <c r="J1276"/>
      <c r="L1276" s="229"/>
    </row>
    <row r="1277" spans="9:12" ht="16.5" customHeight="1">
      <c r="I1277"/>
      <c r="J1277"/>
      <c r="L1277" s="229"/>
    </row>
    <row r="1278" spans="9:12" ht="16.5" customHeight="1">
      <c r="I1278"/>
      <c r="J1278"/>
      <c r="L1278" s="229"/>
    </row>
    <row r="1279" spans="9:12" ht="16.5" customHeight="1">
      <c r="I1279"/>
      <c r="J1279"/>
      <c r="L1279" s="229"/>
    </row>
    <row r="1280" spans="9:12" ht="16.5" customHeight="1">
      <c r="I1280"/>
      <c r="J1280"/>
      <c r="L1280" s="229"/>
    </row>
    <row r="1281" spans="9:12" ht="16.5" customHeight="1">
      <c r="I1281"/>
      <c r="J1281"/>
      <c r="L1281" s="229"/>
    </row>
    <row r="1282" spans="9:12" ht="16.5" customHeight="1">
      <c r="I1282"/>
      <c r="J1282"/>
      <c r="L1282" s="229"/>
    </row>
    <row r="1283" spans="9:12" ht="16.5" customHeight="1">
      <c r="I1283"/>
      <c r="J1283"/>
      <c r="L1283" s="229"/>
    </row>
    <row r="1284" spans="9:12" ht="16.5" customHeight="1">
      <c r="I1284"/>
      <c r="J1284"/>
      <c r="L1284" s="229"/>
    </row>
    <row r="1285" spans="9:12" ht="16.5" customHeight="1">
      <c r="I1285"/>
      <c r="J1285"/>
      <c r="L1285" s="229"/>
    </row>
    <row r="1286" spans="9:12" ht="16.5" customHeight="1">
      <c r="I1286"/>
      <c r="J1286"/>
      <c r="L1286" s="229"/>
    </row>
    <row r="1287" spans="9:12" ht="16.5" customHeight="1">
      <c r="I1287"/>
      <c r="J1287"/>
      <c r="L1287" s="229"/>
    </row>
    <row r="1288" spans="9:12" ht="16.5" customHeight="1">
      <c r="I1288"/>
      <c r="J1288"/>
      <c r="L1288" s="229"/>
    </row>
    <row r="1289" spans="9:12" ht="16.5" customHeight="1">
      <c r="I1289"/>
      <c r="J1289"/>
      <c r="L1289" s="229"/>
    </row>
    <row r="1290" spans="9:12" ht="16.5" customHeight="1">
      <c r="I1290"/>
      <c r="J1290"/>
      <c r="L1290" s="229"/>
    </row>
    <row r="1291" spans="9:12" ht="16.5" customHeight="1">
      <c r="I1291"/>
      <c r="J1291"/>
      <c r="L1291" s="229"/>
    </row>
    <row r="1292" spans="9:12" ht="16.5" customHeight="1">
      <c r="I1292"/>
      <c r="J1292"/>
      <c r="L1292" s="229"/>
    </row>
    <row r="1293" spans="9:12" ht="16.5" customHeight="1">
      <c r="I1293"/>
      <c r="J1293"/>
      <c r="L1293" s="229"/>
    </row>
    <row r="1294" spans="9:12" ht="16.5" customHeight="1">
      <c r="I1294"/>
      <c r="J1294"/>
      <c r="L1294" s="229"/>
    </row>
    <row r="1295" spans="9:12" ht="16.5" customHeight="1">
      <c r="I1295"/>
      <c r="J1295"/>
      <c r="L1295" s="229"/>
    </row>
    <row r="1296" spans="9:12" ht="16.5" customHeight="1">
      <c r="I1296"/>
      <c r="J1296"/>
      <c r="L1296" s="229"/>
    </row>
    <row r="1297" spans="9:12" ht="16.5" customHeight="1">
      <c r="I1297"/>
      <c r="J1297"/>
      <c r="L1297" s="229"/>
    </row>
    <row r="1298" spans="9:12" ht="16.5" customHeight="1">
      <c r="I1298"/>
      <c r="J1298"/>
      <c r="L1298" s="229"/>
    </row>
    <row r="1299" spans="9:12" ht="16.5" customHeight="1">
      <c r="I1299"/>
      <c r="J1299"/>
      <c r="L1299" s="229"/>
    </row>
    <row r="1300" spans="9:12" ht="16.5" customHeight="1">
      <c r="I1300"/>
      <c r="J1300"/>
      <c r="L1300" s="229"/>
    </row>
    <row r="1301" spans="9:12" ht="16.5" customHeight="1">
      <c r="I1301"/>
      <c r="J1301"/>
      <c r="L1301" s="229"/>
    </row>
    <row r="1302" spans="9:12" ht="16.5" customHeight="1">
      <c r="I1302"/>
      <c r="J1302"/>
      <c r="L1302" s="229"/>
    </row>
    <row r="1303" spans="9:12" ht="16.5" customHeight="1">
      <c r="I1303"/>
      <c r="J1303"/>
      <c r="L1303" s="229"/>
    </row>
    <row r="1304" spans="9:12" ht="16.5" customHeight="1">
      <c r="I1304"/>
      <c r="J1304"/>
      <c r="L1304" s="229"/>
    </row>
    <row r="1305" spans="9:12" ht="16.5" customHeight="1">
      <c r="I1305"/>
      <c r="J1305"/>
      <c r="L1305" s="229"/>
    </row>
    <row r="1306" spans="9:12" ht="16.5" customHeight="1">
      <c r="I1306"/>
      <c r="J1306"/>
      <c r="L1306" s="229"/>
    </row>
    <row r="1307" spans="9:12" ht="16.5" customHeight="1">
      <c r="I1307"/>
      <c r="J1307"/>
      <c r="L1307" s="229"/>
    </row>
    <row r="1308" spans="9:12" ht="16.5" customHeight="1">
      <c r="I1308"/>
      <c r="J1308"/>
      <c r="L1308" s="229"/>
    </row>
    <row r="1309" spans="9:12" ht="16.5" customHeight="1">
      <c r="I1309"/>
      <c r="J1309"/>
      <c r="L1309" s="229"/>
    </row>
    <row r="1310" spans="9:12" ht="16.5" customHeight="1">
      <c r="I1310"/>
      <c r="J1310"/>
      <c r="L1310" s="229"/>
    </row>
    <row r="1311" spans="9:12" ht="16.5" customHeight="1">
      <c r="I1311"/>
      <c r="J1311"/>
      <c r="L1311" s="229"/>
    </row>
    <row r="1312" spans="9:12" ht="16.5" customHeight="1">
      <c r="I1312"/>
      <c r="J1312"/>
      <c r="L1312" s="229"/>
    </row>
    <row r="1313" spans="9:12" ht="16.5" customHeight="1">
      <c r="I1313"/>
      <c r="J1313"/>
      <c r="L1313" s="229"/>
    </row>
    <row r="1314" spans="9:12" ht="16.5" customHeight="1">
      <c r="I1314"/>
      <c r="J1314"/>
      <c r="L1314" s="229"/>
    </row>
    <row r="1315" spans="9:12" ht="16.5" customHeight="1">
      <c r="I1315"/>
      <c r="J1315"/>
      <c r="L1315" s="229"/>
    </row>
    <row r="1316" spans="9:12" ht="16.5" customHeight="1">
      <c r="I1316"/>
      <c r="J1316"/>
    </row>
    <row r="1317" spans="9:12" ht="16.5" customHeight="1">
      <c r="I1317"/>
      <c r="J1317"/>
    </row>
  </sheetData>
  <mergeCells count="1">
    <mergeCell ref="J68:J69"/>
  </mergeCells>
  <conditionalFormatting sqref="A13">
    <cfRule type="expression" dxfId="1" priority="1">
      <formula>C12="lmi"</formula>
    </cfRule>
    <cfRule type="expression" dxfId="0" priority="2">
      <formula>A12="lmi"</formula>
    </cfRule>
  </conditionalFormatting>
  <dataValidations count="1">
    <dataValidation allowBlank="1" showInputMessage="1" showErrorMessage="1" promptTitle="choix" sqref="R15:R20" xr:uid="{00000000-0002-0000-0500-000000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C2B9FF06E50845885E277C15FD2E3F" ma:contentTypeVersion="12" ma:contentTypeDescription="Create a new document." ma:contentTypeScope="" ma:versionID="ea86e84c88a01aa493e5e12b54d4b22a">
  <xsd:schema xmlns:xsd="http://www.w3.org/2001/XMLSchema" xmlns:xs="http://www.w3.org/2001/XMLSchema" xmlns:p="http://schemas.microsoft.com/office/2006/metadata/properties" xmlns:ns2="726fd5fd-ca88-47f8-9fb1-ba7ea0eabc9a" xmlns:ns3="adadb279-17d4-494c-9d6d-4ea5f740d084" targetNamespace="http://schemas.microsoft.com/office/2006/metadata/properties" ma:root="true" ma:fieldsID="2bd122b20a58811eeca7a9d1bc758de1" ns2:_="" ns3:_="">
    <xsd:import namespace="726fd5fd-ca88-47f8-9fb1-ba7ea0eabc9a"/>
    <xsd:import namespace="adadb279-17d4-494c-9d6d-4ea5f740d0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fd5fd-ca88-47f8-9fb1-ba7ea0eabc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adb279-17d4-494c-9d6d-4ea5f740d08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dadb279-17d4-494c-9d6d-4ea5f740d084">
      <UserInfo>
        <DisplayName>Marie-Pierre Reinert</DisplayName>
        <AccountId>79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4C87F7-C9B9-43D1-9F4A-BA9CAB289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fd5fd-ca88-47f8-9fb1-ba7ea0eabc9a"/>
    <ds:schemaRef ds:uri="adadb279-17d4-494c-9d6d-4ea5f740d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A889D6-6ED3-429E-898D-367D86CC46F0}">
  <ds:schemaRefs>
    <ds:schemaRef ds:uri="http://purl.org/dc/dcmitype/"/>
    <ds:schemaRef ds:uri="726fd5fd-ca88-47f8-9fb1-ba7ea0eabc9a"/>
    <ds:schemaRef ds:uri="http://schemas.microsoft.com/office/2006/documentManagement/types"/>
    <ds:schemaRef ds:uri="http://purl.org/dc/elements/1.1/"/>
    <ds:schemaRef ds:uri="http://schemas.microsoft.com/office/2006/metadata/properties"/>
    <ds:schemaRef ds:uri="http://purl.org/dc/terms/"/>
    <ds:schemaRef ds:uri="adadb279-17d4-494c-9d6d-4ea5f740d084"/>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D9AF12A-FA1E-4DF5-872F-17EA201595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International Order Form</vt:lpstr>
      <vt:lpstr>Demande d'Exportation</vt:lpstr>
      <vt:lpstr>Code D</vt:lpstr>
      <vt:lpstr>Code F</vt:lpstr>
      <vt:lpstr>Mode Operatoire</vt:lpstr>
      <vt:lpstr>Liste déroulante</vt:lpstr>
      <vt:lpstr>'Demande d''Exportation'!Zone_d_impression</vt:lpstr>
      <vt:lpstr>'Mode Operatoire'!Zone_d_impression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Fabrice Baardman-Bogerman</dc:creator>
  <cp:keywords/>
  <dc:description/>
  <cp:lastModifiedBy>Marie-Pierre Reinert</cp:lastModifiedBy>
  <cp:revision/>
  <dcterms:created xsi:type="dcterms:W3CDTF">2006-09-16T00:00:00Z</dcterms:created>
  <dcterms:modified xsi:type="dcterms:W3CDTF">2024-02-06T12:12:17Z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e9a456-2778-4ca9-be06-1190b1e1118a_Enabled">
    <vt:lpwstr>true</vt:lpwstr>
  </property>
  <property fmtid="{D5CDD505-2E9C-101B-9397-08002B2CF9AE}" pid="3" name="MSIP_Label_09e9a456-2778-4ca9-be06-1190b1e1118a_SetDate">
    <vt:lpwstr>2021-10-13T13:38:24Z</vt:lpwstr>
  </property>
  <property fmtid="{D5CDD505-2E9C-101B-9397-08002B2CF9AE}" pid="4" name="MSIP_Label_09e9a456-2778-4ca9-be06-1190b1e1118a_Method">
    <vt:lpwstr>Standard</vt:lpwstr>
  </property>
  <property fmtid="{D5CDD505-2E9C-101B-9397-08002B2CF9AE}" pid="5" name="MSIP_Label_09e9a456-2778-4ca9-be06-1190b1e1118a_Name">
    <vt:lpwstr>D3</vt:lpwstr>
  </property>
  <property fmtid="{D5CDD505-2E9C-101B-9397-08002B2CF9AE}" pid="6" name="MSIP_Label_09e9a456-2778-4ca9-be06-1190b1e1118a_SiteId">
    <vt:lpwstr>658ba197-6c73-4fea-91bd-1c7d8de6bf2c</vt:lpwstr>
  </property>
  <property fmtid="{D5CDD505-2E9C-101B-9397-08002B2CF9AE}" pid="7" name="MSIP_Label_09e9a456-2778-4ca9-be06-1190b1e1118a_ActionId">
    <vt:lpwstr>685d64f3-6287-4ae7-92ba-1a6622a4bc0d</vt:lpwstr>
  </property>
  <property fmtid="{D5CDD505-2E9C-101B-9397-08002B2CF9AE}" pid="8" name="MSIP_Label_09e9a456-2778-4ca9-be06-1190b1e1118a_ContentBits">
    <vt:lpwstr>0</vt:lpwstr>
  </property>
  <property fmtid="{D5CDD505-2E9C-101B-9397-08002B2CF9AE}" pid="9" name="MediaServiceImageTags">
    <vt:lpwstr/>
  </property>
  <property fmtid="{D5CDD505-2E9C-101B-9397-08002B2CF9AE}" pid="10" name="xd_ProgID">
    <vt:lpwstr/>
  </property>
  <property fmtid="{D5CDD505-2E9C-101B-9397-08002B2CF9AE}" pid="11" name="ContentTypeId">
    <vt:lpwstr>0x01010038C2B9FF06E50845885E277C15FD2E3F</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